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B28" i="17"/>
  <c r="G26" i="18" l="1"/>
  <c r="H26"/>
  <c r="B26"/>
  <c r="F26" s="1"/>
  <c r="F26" i="17"/>
  <c r="G26"/>
  <c r="H26"/>
  <c r="C7" i="18"/>
  <c r="G7" s="1"/>
  <c r="G7" i="17"/>
  <c r="G13" i="18"/>
  <c r="G14"/>
  <c r="G20"/>
  <c r="G24"/>
  <c r="G25"/>
  <c r="G27"/>
  <c r="G28"/>
  <c r="G29"/>
  <c r="G34"/>
  <c r="G35"/>
  <c r="G12"/>
  <c r="G13" i="17"/>
  <c r="G14"/>
  <c r="G20"/>
  <c r="G24"/>
  <c r="G25"/>
  <c r="G27"/>
  <c r="G28"/>
  <c r="G29"/>
  <c r="G34"/>
  <c r="G35"/>
  <c r="G12"/>
  <c r="H13" i="18"/>
  <c r="H14"/>
  <c r="H20"/>
  <c r="H24"/>
  <c r="H25"/>
  <c r="H27"/>
  <c r="H28"/>
  <c r="H29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7"/>
  <c r="F27" s="1"/>
  <c r="B28"/>
  <c r="F28" s="1"/>
  <c r="B29"/>
  <c r="F29" s="1"/>
  <c r="B33"/>
  <c r="F33" s="1"/>
  <c r="F34"/>
  <c r="B35"/>
  <c r="F35" s="1"/>
  <c r="B12"/>
  <c r="F12" s="1"/>
  <c r="H13" i="17"/>
  <c r="H14"/>
  <c r="H20"/>
  <c r="H24"/>
  <c r="H25"/>
  <c r="H27"/>
  <c r="H28"/>
  <c r="H29"/>
  <c r="H34"/>
  <c r="H35"/>
  <c r="H12"/>
  <c r="F13"/>
  <c r="F14"/>
  <c r="F19"/>
  <c r="F20"/>
  <c r="F23"/>
  <c r="F24"/>
  <c r="F25"/>
  <c r="F27"/>
  <c r="F28"/>
  <c r="F29"/>
  <c r="F33"/>
  <c r="F34"/>
  <c r="F35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<sst xmlns="http://schemas.openxmlformats.org/spreadsheetml/2006/main" count="99" uniqueCount="59">
  <si>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</si>
  <si>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</si>
  <si>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</si>
  <si>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</si>
  <si>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</si>
  <si>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</si>
  <si>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</si>
  <si>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</si>
  <si>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</si>
  <si>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</si>
  <si>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</si>
  <si>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</si>
  <si>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</si>
  <si>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</si>
  <si>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</si>
  <si>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</si>
  <si>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</si>
  <si>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</si>
  <si>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</si>
  <si>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</si>
  <si>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</si>
  <si>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</si>
  <si>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</si>
  <si>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</si>
  <si>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</si>
  <si>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</si>
  <si>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</si>
  <si>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75</t>
  </si>
  <si>
    <t>181</t>
  </si>
  <si>
    <t>100</t>
  </si>
  <si>
    <t>Кисло-молочный продукт</t>
  </si>
  <si>
    <t>120</t>
  </si>
  <si>
    <t>55</t>
  </si>
  <si>
    <t>102,85</t>
  </si>
  <si>
    <t>121,6</t>
  </si>
  <si>
    <t>83,57</t>
  </si>
  <si>
    <t>106</t>
  </si>
  <si>
    <t>Каша пшеничная молочная жидкая с/м</t>
  </si>
  <si>
    <t>Фрукт (яблоко)</t>
  </si>
  <si>
    <t>Чай с молоком</t>
  </si>
  <si>
    <t>167,76</t>
  </si>
  <si>
    <t>15</t>
  </si>
  <si>
    <t>146,79</t>
  </si>
  <si>
    <t>11,2</t>
  </si>
  <si>
    <t>72,8</t>
  </si>
  <si>
    <t>Салат из овощей</t>
  </si>
  <si>
    <t>Рассольник "Ленинградский" со сметаной</t>
  </si>
  <si>
    <t>Тефтели рыбные тушеные в соусе сметанном</t>
  </si>
  <si>
    <t>Пюре картофельное</t>
  </si>
  <si>
    <t>70/30</t>
  </si>
  <si>
    <t>60/20</t>
  </si>
  <si>
    <t>45,35</t>
  </si>
  <si>
    <t>27,21</t>
  </si>
  <si>
    <t>115</t>
  </si>
  <si>
    <t>201,46</t>
  </si>
  <si>
    <t>157,6</t>
  </si>
  <si>
    <t>138</t>
  </si>
  <si>
    <t>210,5</t>
  </si>
  <si>
    <t>197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</si>
</sst>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01%20&#1072;&#1087;&#1088;&#1077;&#1083;&#1103;%202021%20&#1075;&#1086;&#1076;&#1072;/&#1044;&#1077;&#1090;&#1089;&#1082;&#1080;&#1081;%20&#1089;&#1072;&#1076;/&#1050;&#1086;&#1088;&#1080;&#1076;&#1086;&#1088;&#1085;&#1086;&#1077;%20&#1084;&#1077;&#1085;&#1102;%20(05.04-30.04)%204/13%20&#1076;&#1077;&#1085;&#1100;%2021.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8">
          <cell r="B28" t="str">
            <v>Напиток из шиповника с витамином С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D28" sqref="D2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22</v>
      </c>
      <c r="F2" s="11"/>
      <c r="G2" s="11"/>
      <c r="H2" s="9" t="s">
        <v>22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44378</v>
      </c>
      <c r="D7" s="36"/>
      <c r="F7" s="4"/>
      <c r="G7" s="36">
        <f>C7</f>
        <v>44378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</v>
      </c>
      <c r="D9" s="37" t="s">
        <v>25</v>
      </c>
      <c r="F9" s="32" t="s">
        <v>0</v>
      </c>
      <c r="G9" s="37" t="s">
        <v>2</v>
      </c>
      <c r="H9" s="37" t="s">
        <v>25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9</v>
      </c>
      <c r="C11" s="10"/>
      <c r="D11" s="10"/>
      <c r="F11" s="6" t="s">
        <v>9</v>
      </c>
      <c r="G11" s="10"/>
      <c r="H11" s="10"/>
    </row>
    <row r="12" spans="2:8">
      <c r="B12" s="5" t="s">
        <v>37</v>
      </c>
      <c r="C12" s="10" t="s">
        <v>16</v>
      </c>
      <c r="D12" s="10" t="s">
        <v>40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13</v>
      </c>
      <c r="C13" s="10" t="s">
        <v>17</v>
      </c>
      <c r="D13" s="10" t="s">
        <v>26</v>
      </c>
      <c r="F13" s="5" t="str">
        <f t="shared" ref="F13:F35" si="0">B13</f>
        <v>Кофейный напиток с молоком</v>
      </c>
      <c r="G13" s="10" t="str">
        <f t="shared" ref="G13:G35" si="1">C13</f>
        <v>200</v>
      </c>
      <c r="H13" s="10" t="str">
        <f t="shared" ref="H13:H35" si="2">D13</f>
        <v>136,8</v>
      </c>
    </row>
    <row r="14" spans="2:8">
      <c r="B14" s="5" t="s">
        <v>23</v>
      </c>
      <c r="C14" s="10" t="s">
        <v>12</v>
      </c>
      <c r="D14" s="10" t="s">
        <v>27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2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38</v>
      </c>
      <c r="C20" s="10" t="s">
        <v>29</v>
      </c>
      <c r="D20" s="10" t="s">
        <v>32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45</v>
      </c>
      <c r="C24" s="10" t="s">
        <v>15</v>
      </c>
      <c r="D24" s="10" t="s">
        <v>51</v>
      </c>
      <c r="F24" s="5" t="str">
        <f t="shared" si="0"/>
        <v>Салат из овощей</v>
      </c>
      <c r="G24" s="10" t="str">
        <f t="shared" si="1"/>
        <v>50</v>
      </c>
      <c r="H24" s="10" t="str">
        <f t="shared" si="2"/>
        <v>45,35</v>
      </c>
    </row>
    <row r="25" spans="2:8">
      <c r="B25" s="5" t="s">
        <v>46</v>
      </c>
      <c r="C25" s="10" t="s">
        <v>11</v>
      </c>
      <c r="D25" s="10" t="s">
        <v>56</v>
      </c>
      <c r="F25" s="5" t="str">
        <f t="shared" si="0"/>
        <v>Рассольник "Ленинградский" со сметаной</v>
      </c>
      <c r="G25" s="10" t="str">
        <f t="shared" si="1"/>
        <v>180</v>
      </c>
      <c r="H25" s="10" t="str">
        <f t="shared" si="2"/>
        <v>138</v>
      </c>
    </row>
    <row r="26" spans="2:8">
      <c r="B26" s="5" t="s">
        <v>47</v>
      </c>
      <c r="C26" s="10" t="s">
        <v>49</v>
      </c>
      <c r="D26" s="30" t="s">
        <v>57</v>
      </c>
      <c r="F26" s="5" t="str">
        <f t="shared" ref="F26" si="3">B26</f>
        <v>Тефтели рыбные тушеные в соусе сметанном</v>
      </c>
      <c r="G26" s="10" t="str">
        <f t="shared" ref="G26" si="4">C26</f>
        <v>70/30</v>
      </c>
      <c r="H26" s="30" t="str">
        <f t="shared" ref="H26" si="5">D26</f>
        <v>210,5</v>
      </c>
    </row>
    <row r="27" spans="2:8">
      <c r="B27" s="5" t="s">
        <v>48</v>
      </c>
      <c r="C27" s="10" t="s">
        <v>10</v>
      </c>
      <c r="D27" s="10" t="s">
        <v>58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2"/>
        <v>197</v>
      </c>
    </row>
    <row r="28" spans="2:8">
      <c r="B28" s="21" t="str">
        <f>[1]сад!B28</f>
        <v>Напиток из шиповника с витамином С</v>
      </c>
      <c r="C28" s="10" t="s">
        <v>17</v>
      </c>
      <c r="D28" s="10" t="s">
        <v>41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2"/>
        <v>15</v>
      </c>
    </row>
    <row r="29" spans="2:8">
      <c r="B29" s="5" t="s">
        <v>24</v>
      </c>
      <c r="C29" s="10" t="s">
        <v>18</v>
      </c>
      <c r="D29" s="10" t="s">
        <v>33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30</v>
      </c>
      <c r="C34" s="10" t="s">
        <v>17</v>
      </c>
      <c r="D34" s="29" t="s">
        <v>36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2"/>
        <v>106</v>
      </c>
    </row>
    <row r="35" spans="2:8">
      <c r="B35" s="5" t="s">
        <v>14</v>
      </c>
      <c r="C35" s="10" t="s">
        <v>15</v>
      </c>
      <c r="D35" s="10" t="s">
        <v>28</v>
      </c>
      <c r="F35" s="5" t="str">
        <f t="shared" si="0"/>
        <v>Шанежка наливная с яйцом</v>
      </c>
      <c r="G35" s="10" t="str">
        <f t="shared" si="1"/>
        <v>50</v>
      </c>
      <c r="H35" s="10" t="str">
        <f t="shared" si="2"/>
        <v>181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28" sqref="D28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3.42578125" style="16" customWidth="1"/>
    <col min="4" max="4" width="14.7109375" style="17" customWidth="1"/>
    <col min="5" max="5" width="8.85546875" style="16"/>
    <col min="6" max="6" width="80.5703125" style="16" customWidth="1"/>
    <col min="7" max="7" width="12.28515625" style="16" customWidth="1"/>
    <col min="8" max="8" width="15.42578125" style="16" customWidth="1"/>
    <col min="9" max="16384" width="8.85546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22</v>
      </c>
      <c r="F3" s="17"/>
      <c r="G3" s="17"/>
      <c r="H3" s="9" t="s">
        <v>22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44378</v>
      </c>
      <c r="D7" s="43"/>
      <c r="F7" s="24"/>
      <c r="G7" s="43">
        <f>C7</f>
        <v>44378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2</v>
      </c>
      <c r="D9" s="44" t="s">
        <v>25</v>
      </c>
      <c r="F9" s="39" t="s">
        <v>0</v>
      </c>
      <c r="G9" s="44" t="s">
        <v>2</v>
      </c>
      <c r="H9" s="44" t="s">
        <v>25</v>
      </c>
    </row>
    <row r="10" spans="2:8" ht="37.5" customHeight="1">
      <c r="B10" s="40"/>
      <c r="C10" s="45"/>
      <c r="D10" s="45"/>
      <c r="F10" s="40"/>
      <c r="G10" s="45"/>
      <c r="H10" s="45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21</v>
      </c>
      <c r="D12" s="20" t="s">
        <v>42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34</v>
      </c>
      <c r="F13" s="21" t="str">
        <f t="shared" ref="F13:F35" si="0">B13</f>
        <v>Кофейный напиток с молоком</v>
      </c>
      <c r="G13" s="20" t="str">
        <f t="shared" ref="G13:G35" si="1">C13</f>
        <v>180</v>
      </c>
      <c r="H13" s="20" t="str">
        <f t="shared" ref="H13:H35" si="2">D13</f>
        <v>121,6</v>
      </c>
    </row>
    <row r="14" spans="2:8">
      <c r="B14" s="21" t="str">
        <f>сад!B14</f>
        <v>Бутерброд с сыром</v>
      </c>
      <c r="C14" s="20" t="s">
        <v>12</v>
      </c>
      <c r="D14" s="20" t="s">
        <v>27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29</v>
      </c>
      <c r="D20" s="20" t="s">
        <v>32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овощей</v>
      </c>
      <c r="C24" s="20" t="s">
        <v>20</v>
      </c>
      <c r="D24" s="20" t="s">
        <v>52</v>
      </c>
      <c r="F24" s="21" t="str">
        <f t="shared" si="0"/>
        <v>Салат из овощей</v>
      </c>
      <c r="G24" s="20" t="str">
        <f t="shared" si="1"/>
        <v>30</v>
      </c>
      <c r="H24" s="20" t="str">
        <f t="shared" si="2"/>
        <v>27,21</v>
      </c>
    </row>
    <row r="25" spans="2:8">
      <c r="B25" s="21" t="str">
        <f>сад!B25</f>
        <v>Рассольник "Ленинградский" со сметаной</v>
      </c>
      <c r="C25" s="20" t="s">
        <v>10</v>
      </c>
      <c r="D25" s="20" t="s">
        <v>53</v>
      </c>
      <c r="F25" s="21" t="str">
        <f t="shared" si="0"/>
        <v>Рассольник "Ленинградский" со сметаной</v>
      </c>
      <c r="G25" s="20" t="str">
        <f t="shared" si="1"/>
        <v>150</v>
      </c>
      <c r="H25" s="20" t="str">
        <f t="shared" si="2"/>
        <v>115</v>
      </c>
    </row>
    <row r="26" spans="2:8">
      <c r="B26" s="21" t="str">
        <f>сад!B26</f>
        <v>Тефтели рыбные тушеные в соусе сметанном</v>
      </c>
      <c r="C26" s="20" t="s">
        <v>50</v>
      </c>
      <c r="D26" s="31" t="s">
        <v>54</v>
      </c>
      <c r="F26" s="21" t="str">
        <f t="shared" ref="F26" si="3">B26</f>
        <v>Тефтели рыбные тушеные в соусе сметанном</v>
      </c>
      <c r="G26" s="20" t="str">
        <f t="shared" ref="G26" si="4">C26</f>
        <v>60/20</v>
      </c>
      <c r="H26" s="31" t="str">
        <f t="shared" ref="H26" si="5">D26</f>
        <v>201,46</v>
      </c>
    </row>
    <row r="27" spans="2:8">
      <c r="B27" s="21" t="str">
        <f>сад!B27</f>
        <v>Пюре картофельное</v>
      </c>
      <c r="C27" s="20" t="s">
        <v>31</v>
      </c>
      <c r="D27" s="20" t="s">
        <v>55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2"/>
        <v>157,6</v>
      </c>
    </row>
    <row r="28" spans="2:8">
      <c r="B28" s="21" t="str">
        <f>сад!B28</f>
        <v>Напиток из шиповника с витамином С</v>
      </c>
      <c r="C28" s="20" t="s">
        <v>10</v>
      </c>
      <c r="D28" s="20" t="s">
        <v>43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2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35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">
        <v>39</v>
      </c>
      <c r="C34" s="20" t="s">
        <v>11</v>
      </c>
      <c r="D34" s="20" t="s">
        <v>44</v>
      </c>
      <c r="F34" s="21" t="str">
        <f t="shared" si="0"/>
        <v>Чай с молоком</v>
      </c>
      <c r="G34" s="20" t="str">
        <f t="shared" si="1"/>
        <v>180</v>
      </c>
      <c r="H34" s="20" t="str">
        <f t="shared" si="2"/>
        <v>72,8</v>
      </c>
    </row>
    <row r="35" spans="2:8">
      <c r="B35" s="21" t="str">
        <f>сад!B35</f>
        <v>Шанежка наливная с яйцом</v>
      </c>
      <c r="C35" s="20" t="s">
        <v>15</v>
      </c>
      <c r="D35" s="20" t="s">
        <v>28</v>
      </c>
      <c r="F35" s="21" t="str">
        <f t="shared" si="0"/>
        <v>Шанежка наливная с яйцом</v>
      </c>
      <c r="G35" s="20" t="str">
        <f t="shared" si="1"/>
        <v>50</v>
      </c>
      <c r="H35" s="20" t="str">
        <f t="shared" si="2"/>
        <v>181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0"/>
      <c r="D37" s="20"/>
      <c r="F37" s="21"/>
      <c r="G37" s="21"/>
      <c r="H37" s="20"/>
    </row>
    <row r="38" spans="2:8">
      <c r="B38" s="21"/>
      <c r="C38" s="20"/>
      <c r="D38" s="20"/>
      <c r="F38" s="21"/>
      <c r="G38" s="21"/>
      <c r="H38" s="20"/>
    </row>
    <row r="39" spans="2:8" ht="11.25" customHeight="1">
      <c r="B39" s="19"/>
      <c r="C39" s="19"/>
      <c r="F39" s="19"/>
      <c r="G39" s="19"/>
      <c r="H39" s="17"/>
    </row>
    <row r="40" spans="2:8">
      <c r="B40" s="18" t="s">
        <v>3</v>
      </c>
      <c r="C40" s="18"/>
      <c r="F40" s="18" t="s">
        <v>3</v>
      </c>
      <c r="G40" s="18"/>
      <c r="H40" s="17"/>
    </row>
    <row r="41" spans="2:8">
      <c r="B41" s="18"/>
      <c r="C41" s="18"/>
      <c r="F41" s="18"/>
      <c r="G41" s="18"/>
      <c r="H41" s="17"/>
    </row>
    <row r="42" spans="2:8">
      <c r="B42" s="18"/>
      <c r="C42" s="18"/>
      <c r="F42" s="18"/>
      <c r="G42" s="18"/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2021-06-21T04:29:29Z</dcterms:modified>
</cp:coreProperties>
</file>