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28" i="17"/>
  <c r="G25" i="18" l="1"/>
  <c r="H25"/>
  <c r="B25"/>
  <c r="F25" s="1"/>
  <c r="F26" i="17"/>
  <c r="G26"/>
  <c r="H26"/>
  <c r="C6" i="18"/>
  <c r="G6" s="1"/>
  <c r="G7" i="17"/>
  <c r="G12" i="18"/>
  <c r="G13"/>
  <c r="G19"/>
  <c r="G23"/>
  <c r="G24"/>
  <c r="G26"/>
  <c r="G27"/>
  <c r="G28"/>
  <c r="G33"/>
  <c r="G34"/>
  <c r="G11"/>
  <c r="G13" i="17"/>
  <c r="G14"/>
  <c r="G20"/>
  <c r="G24"/>
  <c r="G25"/>
  <c r="G27"/>
  <c r="G28"/>
  <c r="G29"/>
  <c r="G34"/>
  <c r="G35"/>
  <c r="G12"/>
  <c r="H12" i="18"/>
  <c r="H13"/>
  <c r="H19"/>
  <c r="H23"/>
  <c r="H24"/>
  <c r="H26"/>
  <c r="H27"/>
  <c r="H28"/>
  <c r="H33"/>
  <c r="H34"/>
  <c r="H11"/>
  <c r="B12"/>
  <c r="F12" s="1"/>
  <c r="B13"/>
  <c r="F13" s="1"/>
  <c r="B18"/>
  <c r="F18" s="1"/>
  <c r="B19"/>
  <c r="F19" s="1"/>
  <c r="B22"/>
  <c r="F22" s="1"/>
  <c r="B23"/>
  <c r="F23" s="1"/>
  <c r="B24"/>
  <c r="F24" s="1"/>
  <c r="B26"/>
  <c r="F26" s="1"/>
  <c r="B27"/>
  <c r="F27" s="1"/>
  <c r="B28"/>
  <c r="F28" s="1"/>
  <c r="B32"/>
  <c r="F32" s="1"/>
  <c r="F33"/>
  <c r="B34"/>
  <c r="F34" s="1"/>
  <c r="B11"/>
  <c r="F11" s="1"/>
  <c r="H13" i="17"/>
  <c r="H14"/>
  <c r="H20"/>
  <c r="H24"/>
  <c r="H25"/>
  <c r="H27"/>
  <c r="H28"/>
  <c r="H29"/>
  <c r="H34"/>
  <c r="H35"/>
  <c r="H12"/>
  <c r="F13"/>
  <c r="F14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<sst xmlns="http://schemas.openxmlformats.org/spreadsheetml/2006/main" count="99" uniqueCount="60">
  <si>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</si>
  <si>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</si>
  <si>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</si>
  <si>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</si>
  <si>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</si>
  <si>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</si>
  <si>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</si>
  <si>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</si>
  <si>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</si>
  <si>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</si>
  <si>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</si>
  <si>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</si>
  <si>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</si>
  <si>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</si>
  <si>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</si>
  <si>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</si>
  <si>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</si>
  <si>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</si>
  <si>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</si>
  <si>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</si>
  <si>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</si>
  <si>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</si>
  <si>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</si>
  <si>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</si>
  <si>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</si>
  <si>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</si>
  <si>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181</t>
  </si>
  <si>
    <t>100</t>
  </si>
  <si>
    <t>Кисло-молочный продукт</t>
  </si>
  <si>
    <t>120</t>
  </si>
  <si>
    <t>55</t>
  </si>
  <si>
    <t>102,85</t>
  </si>
  <si>
    <t>121,6</t>
  </si>
  <si>
    <t>83,57</t>
  </si>
  <si>
    <t>106</t>
  </si>
  <si>
    <t>Каша пшеничная молочная жидкая с/м</t>
  </si>
  <si>
    <t>Фрукт (яблоко)</t>
  </si>
  <si>
    <t>Чай с молоком</t>
  </si>
  <si>
    <t>167,76</t>
  </si>
  <si>
    <t>15</t>
  </si>
  <si>
    <t>11,2</t>
  </si>
  <si>
    <t>72,8</t>
  </si>
  <si>
    <t>Рассольник "Ленинградский" со сметаной</t>
  </si>
  <si>
    <t>Тефтели рыбные тушеные в соусе сметанном</t>
  </si>
  <si>
    <t>Пюре картофельное</t>
  </si>
  <si>
    <t>70/30</t>
  </si>
  <si>
    <t>60/20</t>
  </si>
  <si>
    <t>201,46</t>
  </si>
  <si>
    <t>210,5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</si>
  <si>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</si>
  <si>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</si>
  <si>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</si>
  <si>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Салат из белокочанной капусты с кукурузой, м/р</t>
  </si>
  <si>
    <t>53,3</t>
  </si>
  <si>
    <t>31,98</t>
  </si>
  <si>
    <t>99,95</t>
  </si>
  <si>
    <t>137,2</t>
  </si>
  <si>
    <t>146,8</t>
  </si>
  <si>
    <t>83,29</t>
  </si>
  <si>
    <t>109,76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</si>
</sst>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2581274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3%20&#1076;&#1077;&#1085;&#1100;%202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8">
          <cell r="B28" t="str">
            <v>Напиток из шиповника с витамином С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51</v>
      </c>
      <c r="F2" s="11"/>
      <c r="G2" s="11"/>
      <c r="H2" s="9" t="s">
        <v>51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44406</v>
      </c>
      <c r="D7" s="36"/>
      <c r="F7" s="4"/>
      <c r="G7" s="36">
        <f>C7</f>
        <v>44406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50</v>
      </c>
      <c r="D9" s="37" t="s">
        <v>23</v>
      </c>
      <c r="F9" s="32" t="s">
        <v>0</v>
      </c>
      <c r="G9" s="37" t="s">
        <v>50</v>
      </c>
      <c r="H9" s="37" t="s">
        <v>23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10"/>
      <c r="D11" s="10"/>
      <c r="F11" s="6" t="s">
        <v>8</v>
      </c>
      <c r="G11" s="10"/>
      <c r="H11" s="10"/>
    </row>
    <row r="12" spans="2:8">
      <c r="B12" s="5" t="s">
        <v>35</v>
      </c>
      <c r="C12" s="10" t="s">
        <v>15</v>
      </c>
      <c r="D12" s="10" t="s">
        <v>38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12</v>
      </c>
      <c r="C13" s="10" t="s">
        <v>16</v>
      </c>
      <c r="D13" s="10" t="s">
        <v>24</v>
      </c>
      <c r="F13" s="5" t="str">
        <f t="shared" ref="F13:F35" si="0">B13</f>
        <v>Кофейный напиток с молоком</v>
      </c>
      <c r="G13" s="10" t="str">
        <f t="shared" ref="G13:G35" si="1">C13</f>
        <v>200</v>
      </c>
      <c r="H13" s="10" t="str">
        <f t="shared" ref="H13:H35" si="2">D13</f>
        <v>136,8</v>
      </c>
    </row>
    <row r="14" spans="2:8">
      <c r="B14" s="5" t="s">
        <v>21</v>
      </c>
      <c r="C14" s="10" t="s">
        <v>11</v>
      </c>
      <c r="D14" s="10" t="s">
        <v>25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36</v>
      </c>
      <c r="C20" s="10" t="s">
        <v>27</v>
      </c>
      <c r="D20" s="10" t="s">
        <v>30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52</v>
      </c>
      <c r="C24" s="10" t="s">
        <v>14</v>
      </c>
      <c r="D24" s="10" t="s">
        <v>53</v>
      </c>
      <c r="F24" s="5" t="str">
        <f t="shared" si="0"/>
        <v>Салат из белокочанной капусты с кукурузой, м/р</v>
      </c>
      <c r="G24" s="10" t="str">
        <f t="shared" si="1"/>
        <v>50</v>
      </c>
      <c r="H24" s="10" t="str">
        <f t="shared" si="2"/>
        <v>53,3</v>
      </c>
    </row>
    <row r="25" spans="2:8">
      <c r="B25" s="5" t="s">
        <v>42</v>
      </c>
      <c r="C25" s="10" t="s">
        <v>10</v>
      </c>
      <c r="D25" s="10" t="s">
        <v>55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2"/>
        <v>99,95</v>
      </c>
    </row>
    <row r="26" spans="2:8">
      <c r="B26" s="5" t="s">
        <v>43</v>
      </c>
      <c r="C26" s="10" t="s">
        <v>45</v>
      </c>
      <c r="D26" s="30" t="s">
        <v>48</v>
      </c>
      <c r="F26" s="5" t="str">
        <f t="shared" ref="F26" si="3">B26</f>
        <v>Тефтели рыбные тушеные в соусе сметанном</v>
      </c>
      <c r="G26" s="10" t="str">
        <f t="shared" ref="G26" si="4">C26</f>
        <v>70/30</v>
      </c>
      <c r="H26" s="30" t="str">
        <f t="shared" ref="H26" si="5">D26</f>
        <v>210,5</v>
      </c>
    </row>
    <row r="27" spans="2:8">
      <c r="B27" s="5" t="s">
        <v>44</v>
      </c>
      <c r="C27" s="10" t="s">
        <v>9</v>
      </c>
      <c r="D27" s="10" t="s">
        <v>56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2"/>
        <v>137,2</v>
      </c>
    </row>
    <row r="28" spans="2:8">
      <c r="B28" s="21" t="str">
        <f>[1]сад!B28</f>
        <v>Напиток из шиповника с витамином С</v>
      </c>
      <c r="C28" s="10" t="s">
        <v>16</v>
      </c>
      <c r="D28" s="10" t="s">
        <v>39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2"/>
        <v>15</v>
      </c>
    </row>
    <row r="29" spans="2:8">
      <c r="B29" s="5" t="s">
        <v>22</v>
      </c>
      <c r="C29" s="10" t="s">
        <v>17</v>
      </c>
      <c r="D29" s="10" t="s">
        <v>31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28</v>
      </c>
      <c r="C34" s="10" t="s">
        <v>16</v>
      </c>
      <c r="D34" s="29" t="s">
        <v>34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2"/>
        <v>106</v>
      </c>
    </row>
    <row r="35" spans="2:8">
      <c r="B35" s="5" t="s">
        <v>13</v>
      </c>
      <c r="C35" s="10" t="s">
        <v>14</v>
      </c>
      <c r="D35" s="10" t="s">
        <v>26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2"/>
        <v>181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8" sqref="D28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5.4257812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51</v>
      </c>
      <c r="F2" s="17"/>
      <c r="G2" s="17"/>
      <c r="H2" s="9" t="s">
        <v>51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3">
        <f>сад!C7</f>
        <v>44406</v>
      </c>
      <c r="D6" s="43"/>
      <c r="F6" s="24"/>
      <c r="G6" s="43">
        <f>C6</f>
        <v>44406</v>
      </c>
      <c r="H6" s="43"/>
    </row>
    <row r="7" spans="2:8" ht="20.25">
      <c r="B7" s="41" t="s">
        <v>1</v>
      </c>
      <c r="C7" s="41"/>
      <c r="D7" s="42"/>
      <c r="F7" s="41" t="s">
        <v>1</v>
      </c>
      <c r="G7" s="41"/>
      <c r="H7" s="42"/>
    </row>
    <row r="8" spans="2:8" ht="18.75" customHeight="1">
      <c r="B8" s="39" t="s">
        <v>0</v>
      </c>
      <c r="C8" s="37" t="s">
        <v>49</v>
      </c>
      <c r="D8" s="44" t="s">
        <v>23</v>
      </c>
      <c r="F8" s="39" t="s">
        <v>0</v>
      </c>
      <c r="G8" s="37" t="s">
        <v>49</v>
      </c>
      <c r="H8" s="44" t="s">
        <v>23</v>
      </c>
    </row>
    <row r="9" spans="2:8" ht="37.5" customHeight="1">
      <c r="B9" s="40"/>
      <c r="C9" s="38"/>
      <c r="D9" s="45"/>
      <c r="F9" s="40"/>
      <c r="G9" s="38"/>
      <c r="H9" s="45"/>
    </row>
    <row r="10" spans="2:8">
      <c r="B10" s="23" t="s">
        <v>8</v>
      </c>
      <c r="C10" s="20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20</v>
      </c>
      <c r="D11" s="20" t="s">
        <v>57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146,8</v>
      </c>
    </row>
    <row r="12" spans="2:8">
      <c r="B12" s="21" t="str">
        <f>сад!B13</f>
        <v>Кофейный напиток с молоком</v>
      </c>
      <c r="C12" s="20" t="s">
        <v>10</v>
      </c>
      <c r="D12" s="20" t="s">
        <v>32</v>
      </c>
      <c r="F12" s="21" t="str">
        <f t="shared" ref="F12:F34" si="0">B12</f>
        <v>Кофейный напиток с молоком</v>
      </c>
      <c r="G12" s="20" t="str">
        <f t="shared" ref="G12:G34" si="1">C12</f>
        <v>180</v>
      </c>
      <c r="H12" s="20" t="str">
        <f t="shared" ref="H12:H34" si="2">D12</f>
        <v>121,6</v>
      </c>
    </row>
    <row r="13" spans="2:8">
      <c r="B13" s="21" t="str">
        <f>сад!B14</f>
        <v>Бутерброд с сыром</v>
      </c>
      <c r="C13" s="20" t="s">
        <v>11</v>
      </c>
      <c r="D13" s="20" t="s">
        <v>25</v>
      </c>
      <c r="F13" s="21" t="str">
        <f t="shared" si="0"/>
        <v>Бутерброд с сыром</v>
      </c>
      <c r="G13" s="20" t="str">
        <f t="shared" si="1"/>
        <v>10/30</v>
      </c>
      <c r="H13" s="20" t="str">
        <f t="shared" si="2"/>
        <v>75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27</v>
      </c>
      <c r="D19" s="20" t="s">
        <v>30</v>
      </c>
      <c r="F19" s="21" t="str">
        <f t="shared" si="0"/>
        <v>Фрукт (яблоко)</v>
      </c>
      <c r="G19" s="20" t="str">
        <f t="shared" si="1"/>
        <v>100</v>
      </c>
      <c r="H19" s="20" t="str">
        <f t="shared" si="2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из белокочанной капусты с кукурузой, м/р</v>
      </c>
      <c r="C23" s="20" t="s">
        <v>19</v>
      </c>
      <c r="D23" s="20" t="s">
        <v>54</v>
      </c>
      <c r="F23" s="21" t="str">
        <f t="shared" si="0"/>
        <v>Салат из белокочанной капусты с кукурузой, м/р</v>
      </c>
      <c r="G23" s="20" t="str">
        <f t="shared" si="1"/>
        <v>30</v>
      </c>
      <c r="H23" s="20" t="str">
        <f t="shared" si="2"/>
        <v>31,98</v>
      </c>
    </row>
    <row r="24" spans="2:8">
      <c r="B24" s="21" t="str">
        <f>сад!B25</f>
        <v>Рассольник "Ленинградский" со сметаной</v>
      </c>
      <c r="C24" s="20" t="s">
        <v>9</v>
      </c>
      <c r="D24" s="20" t="s">
        <v>58</v>
      </c>
      <c r="F24" s="21" t="str">
        <f t="shared" si="0"/>
        <v>Рассольник "Ленинградский" со сметаной</v>
      </c>
      <c r="G24" s="20" t="str">
        <f t="shared" si="1"/>
        <v>150</v>
      </c>
      <c r="H24" s="20" t="str">
        <f t="shared" si="2"/>
        <v>83,29</v>
      </c>
    </row>
    <row r="25" spans="2:8">
      <c r="B25" s="21" t="str">
        <f>сад!B26</f>
        <v>Тефтели рыбные тушеные в соусе сметанном</v>
      </c>
      <c r="C25" s="20" t="s">
        <v>46</v>
      </c>
      <c r="D25" s="31" t="s">
        <v>47</v>
      </c>
      <c r="F25" s="21" t="str">
        <f t="shared" ref="F25" si="3">B25</f>
        <v>Тефтели рыбные тушеные в соусе сметанном</v>
      </c>
      <c r="G25" s="20" t="str">
        <f t="shared" ref="G25" si="4">C25</f>
        <v>60/20</v>
      </c>
      <c r="H25" s="31" t="str">
        <f t="shared" ref="H25" si="5">D25</f>
        <v>201,46</v>
      </c>
    </row>
    <row r="26" spans="2:8">
      <c r="B26" s="21" t="str">
        <f>сад!B27</f>
        <v>Пюре картофельное</v>
      </c>
      <c r="C26" s="20" t="s">
        <v>29</v>
      </c>
      <c r="D26" s="20" t="s">
        <v>59</v>
      </c>
      <c r="F26" s="21" t="str">
        <f t="shared" si="0"/>
        <v>Пюре картофельное</v>
      </c>
      <c r="G26" s="20" t="str">
        <f t="shared" si="1"/>
        <v>120</v>
      </c>
      <c r="H26" s="20" t="str">
        <f t="shared" si="2"/>
        <v>109,76</v>
      </c>
    </row>
    <row r="27" spans="2:8">
      <c r="B27" s="21" t="str">
        <f>сад!B28</f>
        <v>Напиток из шиповника с витамином С</v>
      </c>
      <c r="C27" s="20" t="s">
        <v>9</v>
      </c>
      <c r="D27" s="20" t="s">
        <v>40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сад!B29</f>
        <v>Хлеб пшеничный/ржаной витаминизированный</v>
      </c>
      <c r="C28" s="20" t="s">
        <v>18</v>
      </c>
      <c r="D28" s="20" t="s">
        <v>33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сад!B33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">
        <v>37</v>
      </c>
      <c r="C33" s="20" t="s">
        <v>10</v>
      </c>
      <c r="D33" s="20" t="s">
        <v>41</v>
      </c>
      <c r="F33" s="21" t="str">
        <f t="shared" si="0"/>
        <v>Чай с молоком</v>
      </c>
      <c r="G33" s="20" t="str">
        <f t="shared" si="1"/>
        <v>180</v>
      </c>
      <c r="H33" s="20" t="str">
        <f t="shared" si="2"/>
        <v>72,8</v>
      </c>
    </row>
    <row r="34" spans="2:8">
      <c r="B34" s="21" t="str">
        <f>сад!B35</f>
        <v>Шанежка наливная с яйцом</v>
      </c>
      <c r="C34" s="20" t="s">
        <v>14</v>
      </c>
      <c r="D34" s="20" t="s">
        <v>26</v>
      </c>
      <c r="F34" s="21" t="str">
        <f t="shared" si="0"/>
        <v>Шанежка наливная с яйцом</v>
      </c>
      <c r="G34" s="20" t="str">
        <f t="shared" si="1"/>
        <v>50</v>
      </c>
      <c r="H34" s="20" t="str">
        <f t="shared" si="2"/>
        <v>181</v>
      </c>
    </row>
    <row r="35" spans="2:8">
      <c r="B35" s="21"/>
      <c r="C35" s="20"/>
      <c r="D35" s="20"/>
      <c r="F35" s="21"/>
      <c r="G35" s="21"/>
      <c r="H35" s="20"/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2021-07-19T08:26:36Z</dcterms:modified>
</cp:coreProperties>
</file>