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F2" i="17"/>
  <c r="H2" i="18"/>
  <c r="F13"/>
  <c r="G13"/>
  <c r="H13"/>
  <c r="F14"/>
  <c r="G14"/>
  <c r="H14"/>
  <c r="B13"/>
  <c r="B14"/>
  <c r="F13" i="17"/>
  <c r="G13"/>
  <c r="H13"/>
  <c r="F14"/>
  <c r="G14"/>
  <c r="H14"/>
  <c r="C7" i="18" l="1"/>
  <c r="G7" s="1"/>
  <c r="G7" i="17"/>
  <c r="G34"/>
  <c r="G33"/>
  <c r="G29"/>
  <c r="G28"/>
  <c r="G27"/>
  <c r="G26"/>
  <c r="G25"/>
  <c r="G24"/>
  <c r="G20"/>
  <c r="G12"/>
  <c r="G34" i="18"/>
  <c r="G33"/>
  <c r="G29"/>
  <c r="G28"/>
  <c r="G27"/>
  <c r="G26"/>
  <c r="G25"/>
  <c r="G24"/>
  <c r="G20"/>
  <c r="G12"/>
  <c r="H20"/>
  <c r="H24"/>
  <c r="H25"/>
  <c r="H26"/>
  <c r="H27"/>
  <c r="H28"/>
  <c r="H29"/>
  <c r="H33"/>
  <c r="H34"/>
  <c r="H12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20" i="17"/>
  <c r="H24"/>
  <c r="H25"/>
  <c r="H26"/>
  <c r="H27"/>
  <c r="H28"/>
  <c r="H29"/>
  <c r="H33"/>
  <c r="H3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<sst xmlns="http://schemas.openxmlformats.org/spreadsheetml/2006/main" count="97" uniqueCount="61">
  <si>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</si>
  <si>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</si>
  <si>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</si>
  <si>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</si>
  <si>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</si>
  <si>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</si>
  <si>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</si>
  <si>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</si>
  <si>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</si>
  <si>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</si>
  <si>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</si>
  <si>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</si>
  <si>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</si>
  <si>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Сок фруктовый (разливной)</t>
  </si>
  <si>
    <t>160</t>
  </si>
  <si>
    <t>200</t>
  </si>
  <si>
    <t>50</t>
  </si>
  <si>
    <t>70</t>
  </si>
  <si>
    <t>20/30</t>
  </si>
  <si>
    <t>20/20</t>
  </si>
  <si>
    <t>60</t>
  </si>
  <si>
    <t>30</t>
  </si>
  <si>
    <t>Бутерброд с сыром</t>
  </si>
  <si>
    <t>Хлеб пшеничный/ржаной витаминизированный</t>
  </si>
  <si>
    <t>Калорийность блюд</t>
  </si>
  <si>
    <t>75</t>
  </si>
  <si>
    <t>61,5</t>
  </si>
  <si>
    <t>Компот из яблок и изюма с вит. С</t>
  </si>
  <si>
    <t>Булочка "Домашняя"</t>
  </si>
  <si>
    <t>Кисло-молочный продукт</t>
  </si>
  <si>
    <t>222</t>
  </si>
  <si>
    <t>194,25</t>
  </si>
  <si>
    <t>55,65</t>
  </si>
  <si>
    <t>63</t>
  </si>
  <si>
    <t>179</t>
  </si>
  <si>
    <t>109</t>
  </si>
  <si>
    <t>102,85</t>
  </si>
  <si>
    <t>81,75</t>
  </si>
  <si>
    <t>83,57</t>
  </si>
  <si>
    <t>Каша пшенная молочная жидкая с/м</t>
  </si>
  <si>
    <t>140</t>
  </si>
  <si>
    <t>250,6</t>
  </si>
  <si>
    <t>91,98</t>
  </si>
  <si>
    <t>76,65</t>
  </si>
  <si>
    <t>Рассольник "Домашний" со сметаной</t>
  </si>
  <si>
    <t>Кнелли из курицы с рисом</t>
  </si>
  <si>
    <t>Капуста тушеная</t>
  </si>
  <si>
    <t>130</t>
  </si>
  <si>
    <t>110</t>
  </si>
  <si>
    <t>231</t>
  </si>
  <si>
    <t>97,6</t>
  </si>
  <si>
    <t>221</t>
  </si>
  <si>
    <t>82,58</t>
  </si>
  <si>
    <t>Объем порций (г.), Возраст 3-7</t>
  </si>
  <si>
    <t xml:space="preserve">Объем порций (г.), Возраст 1,5-3 </t>
  </si>
  <si>
    <t>Салат картофельный со свежим огурцом</t>
  </si>
  <si>
    <t>48,2</t>
  </si>
  <si>
    <t>94,12</t>
  </si>
  <si>
    <t>28,92</t>
  </si>
  <si>
    <t>78,43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</si>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</sst>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G5" sqref="G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0" t="s">
        <v>60</v>
      </c>
      <c r="C2" s="30"/>
      <c r="D2" s="30"/>
      <c r="F2" s="30" t="str">
        <f>B2</f>
        <v>Утверждаю: Заведующий МАДОУ</v>
      </c>
      <c r="G2" s="30"/>
      <c r="H2" s="30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44412</v>
      </c>
      <c r="D7" s="37"/>
      <c r="F7" s="4"/>
      <c r="G7" s="37">
        <f>C7</f>
        <v>44412</v>
      </c>
      <c r="H7" s="37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33" t="s">
        <v>0</v>
      </c>
      <c r="C9" s="35" t="s">
        <v>53</v>
      </c>
      <c r="D9" s="35" t="s">
        <v>24</v>
      </c>
      <c r="F9" s="33" t="s">
        <v>0</v>
      </c>
      <c r="G9" s="35" t="s">
        <v>53</v>
      </c>
      <c r="H9" s="35" t="s">
        <v>24</v>
      </c>
    </row>
    <row r="10" spans="2:8" ht="37.5" customHeight="1">
      <c r="B10" s="34"/>
      <c r="C10" s="36"/>
      <c r="D10" s="36"/>
      <c r="F10" s="34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39</v>
      </c>
      <c r="C12" s="10" t="s">
        <v>14</v>
      </c>
      <c r="D12" s="10" t="s">
        <v>30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22</v>
      </c>
      <c r="C13" s="10" t="s">
        <v>12</v>
      </c>
      <c r="D13" s="10" t="s">
        <v>25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>
      <c r="B14" s="5" t="s">
        <v>11</v>
      </c>
      <c r="C14" s="10" t="s">
        <v>15</v>
      </c>
      <c r="D14" s="10" t="s">
        <v>26</v>
      </c>
      <c r="F14" s="5" t="str">
        <f t="shared" si="0"/>
        <v>Чай с лимоном</v>
      </c>
      <c r="G14" s="10" t="str">
        <f t="shared" si="1"/>
        <v>200</v>
      </c>
      <c r="H14" s="10" t="str">
        <f t="shared" si="2"/>
        <v>61,5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3">B19</f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33</v>
      </c>
      <c r="F20" s="5" t="str">
        <f t="shared" si="3"/>
        <v>Сок фруктовый (разливной)</v>
      </c>
      <c r="G20" s="10" t="str">
        <f t="shared" ref="G20:H34" si="4">C20</f>
        <v>150</v>
      </c>
      <c r="H20" s="10" t="str">
        <f t="shared" si="4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55</v>
      </c>
      <c r="C24" s="10" t="s">
        <v>16</v>
      </c>
      <c r="D24" s="10" t="s">
        <v>56</v>
      </c>
      <c r="F24" s="5" t="str">
        <f t="shared" si="3"/>
        <v>Салат картофельный со свежим огурцом</v>
      </c>
      <c r="G24" s="10" t="str">
        <f t="shared" si="4"/>
        <v>50</v>
      </c>
      <c r="H24" s="10" t="str">
        <f t="shared" si="4"/>
        <v>48,2</v>
      </c>
    </row>
    <row r="25" spans="2:8">
      <c r="B25" s="5" t="s">
        <v>44</v>
      </c>
      <c r="C25" s="10" t="s">
        <v>10</v>
      </c>
      <c r="D25" s="10" t="s">
        <v>57</v>
      </c>
      <c r="F25" s="5" t="str">
        <f t="shared" si="3"/>
        <v>Рассольник "Домашний" со сметаной</v>
      </c>
      <c r="G25" s="10" t="str">
        <f t="shared" si="4"/>
        <v>180</v>
      </c>
      <c r="H25" s="10" t="str">
        <f t="shared" si="4"/>
        <v>94,12</v>
      </c>
    </row>
    <row r="26" spans="2:8">
      <c r="B26" s="5" t="s">
        <v>45</v>
      </c>
      <c r="C26" s="10" t="s">
        <v>17</v>
      </c>
      <c r="D26" s="10" t="s">
        <v>49</v>
      </c>
      <c r="F26" s="5" t="str">
        <f t="shared" si="3"/>
        <v>Кнелли из курицы с рисом</v>
      </c>
      <c r="G26" s="10" t="str">
        <f t="shared" si="4"/>
        <v>70</v>
      </c>
      <c r="H26" s="10" t="str">
        <f t="shared" si="4"/>
        <v>231</v>
      </c>
    </row>
    <row r="27" spans="2:8">
      <c r="B27" s="5" t="s">
        <v>46</v>
      </c>
      <c r="C27" s="10" t="s">
        <v>47</v>
      </c>
      <c r="D27" s="10" t="s">
        <v>50</v>
      </c>
      <c r="F27" s="5" t="str">
        <f t="shared" si="3"/>
        <v>Капуста тушеная</v>
      </c>
      <c r="G27" s="10" t="str">
        <f t="shared" si="4"/>
        <v>130</v>
      </c>
      <c r="H27" s="10" t="str">
        <f t="shared" si="4"/>
        <v>97,6</v>
      </c>
    </row>
    <row r="28" spans="2:8">
      <c r="B28" s="5" t="s">
        <v>27</v>
      </c>
      <c r="C28" s="10" t="s">
        <v>15</v>
      </c>
      <c r="D28" s="10" t="s">
        <v>35</v>
      </c>
      <c r="F28" s="5" t="str">
        <f t="shared" si="3"/>
        <v>Компот из яблок и изюма с вит. С</v>
      </c>
      <c r="G28" s="10" t="str">
        <f t="shared" si="4"/>
        <v>200</v>
      </c>
      <c r="H28" s="10" t="str">
        <f t="shared" si="4"/>
        <v>109</v>
      </c>
    </row>
    <row r="29" spans="2:8">
      <c r="B29" s="5" t="s">
        <v>23</v>
      </c>
      <c r="C29" s="10" t="s">
        <v>18</v>
      </c>
      <c r="D29" s="10" t="s">
        <v>36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4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29</v>
      </c>
      <c r="C33" s="10" t="s">
        <v>10</v>
      </c>
      <c r="D33" s="10" t="s">
        <v>42</v>
      </c>
      <c r="F33" s="5" t="str">
        <f t="shared" si="3"/>
        <v>Кисло-молочный продукт</v>
      </c>
      <c r="G33" s="10" t="str">
        <f t="shared" si="4"/>
        <v>180</v>
      </c>
      <c r="H33" s="10" t="str">
        <f t="shared" si="4"/>
        <v>91,98</v>
      </c>
    </row>
    <row r="34" spans="2:8">
      <c r="B34" s="5" t="s">
        <v>28</v>
      </c>
      <c r="C34" s="10" t="s">
        <v>17</v>
      </c>
      <c r="D34" s="10" t="s">
        <v>41</v>
      </c>
      <c r="F34" s="5" t="str">
        <f t="shared" si="3"/>
        <v>Булочка "Домашняя"</v>
      </c>
      <c r="G34" s="10" t="str">
        <f t="shared" si="4"/>
        <v>70</v>
      </c>
      <c r="H34" s="10" t="str">
        <f t="shared" si="4"/>
        <v>250,6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60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2">
        <f>сад!C7</f>
        <v>44412</v>
      </c>
      <c r="D7" s="42"/>
      <c r="F7" s="24"/>
      <c r="G7" s="42">
        <f>C7</f>
        <v>44412</v>
      </c>
      <c r="H7" s="42"/>
    </row>
    <row r="8" spans="2:8" ht="20.25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35" t="s">
        <v>54</v>
      </c>
      <c r="D9" s="43" t="s">
        <v>24</v>
      </c>
      <c r="F9" s="38" t="s">
        <v>0</v>
      </c>
      <c r="G9" s="35" t="s">
        <v>54</v>
      </c>
      <c r="H9" s="43" t="s">
        <v>24</v>
      </c>
    </row>
    <row r="10" spans="2:8" ht="37.5" customHeight="1">
      <c r="B10" s="39"/>
      <c r="C10" s="36"/>
      <c r="D10" s="44"/>
      <c r="F10" s="39"/>
      <c r="G10" s="36"/>
      <c r="H10" s="44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пшенная молочная жидкая с/м</v>
      </c>
      <c r="C12" s="20" t="s">
        <v>40</v>
      </c>
      <c r="D12" s="20" t="s">
        <v>31</v>
      </c>
      <c r="F12" s="21" t="str">
        <f>B12</f>
        <v>Каша пшенная молочная жидкая с/м</v>
      </c>
      <c r="G12" s="20" t="str">
        <f>C12</f>
        <v>140</v>
      </c>
      <c r="H12" s="20" t="str">
        <f>D12</f>
        <v>194,25</v>
      </c>
    </row>
    <row r="13" spans="2:8">
      <c r="B13" s="21" t="str">
        <f>сад!B13</f>
        <v>Бутерброд с сыром</v>
      </c>
      <c r="C13" s="20" t="s">
        <v>12</v>
      </c>
      <c r="D13" s="20" t="s">
        <v>25</v>
      </c>
      <c r="F13" s="21" t="str">
        <f t="shared" ref="F13:F14" si="0">B13</f>
        <v>Бутерброд с сыром</v>
      </c>
      <c r="G13" s="20" t="str">
        <f t="shared" ref="G13:G14" si="1">C13</f>
        <v>10/30</v>
      </c>
      <c r="H13" s="20" t="str">
        <f t="shared" ref="H13:H14" si="2">D13</f>
        <v>75</v>
      </c>
    </row>
    <row r="14" spans="2:8">
      <c r="B14" s="21" t="str">
        <f>сад!B14</f>
        <v>Чай с лимоном</v>
      </c>
      <c r="C14" s="20" t="s">
        <v>10</v>
      </c>
      <c r="D14" s="20" t="s">
        <v>32</v>
      </c>
      <c r="F14" s="21" t="str">
        <f t="shared" si="0"/>
        <v>Чай с лимоном</v>
      </c>
      <c r="G14" s="20" t="str">
        <f t="shared" si="1"/>
        <v>180</v>
      </c>
      <c r="H14" s="20" t="str">
        <f t="shared" si="2"/>
        <v>55,65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3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33</v>
      </c>
      <c r="F20" s="21" t="str">
        <f t="shared" si="3"/>
        <v>Сок фруктовый (разливной)</v>
      </c>
      <c r="G20" s="20" t="str">
        <f t="shared" ref="G20:H34" si="4">C20</f>
        <v>150</v>
      </c>
      <c r="H20" s="20" t="str">
        <f t="shared" si="4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картофельный со свежим огурцом</v>
      </c>
      <c r="C24" s="20" t="s">
        <v>21</v>
      </c>
      <c r="D24" s="20" t="s">
        <v>58</v>
      </c>
      <c r="F24" s="21" t="str">
        <f t="shared" si="3"/>
        <v>Салат картофельный со свежим огурцом</v>
      </c>
      <c r="G24" s="20" t="str">
        <f t="shared" si="4"/>
        <v>30</v>
      </c>
      <c r="H24" s="20" t="str">
        <f t="shared" si="4"/>
        <v>28,92</v>
      </c>
    </row>
    <row r="25" spans="2:8">
      <c r="B25" s="21" t="str">
        <f>сад!B25</f>
        <v>Рассольник "Домашний" со сметаной</v>
      </c>
      <c r="C25" s="20" t="s">
        <v>9</v>
      </c>
      <c r="D25" s="20" t="s">
        <v>59</v>
      </c>
      <c r="F25" s="21" t="str">
        <f t="shared" si="3"/>
        <v>Рассольник "Домашний" со сметаной</v>
      </c>
      <c r="G25" s="20" t="str">
        <f t="shared" si="4"/>
        <v>150</v>
      </c>
      <c r="H25" s="20" t="str">
        <f t="shared" si="4"/>
        <v>78,43</v>
      </c>
    </row>
    <row r="26" spans="2:8">
      <c r="B26" s="21" t="str">
        <f>сад!B26</f>
        <v>Кнелли из курицы с рисом</v>
      </c>
      <c r="C26" s="20" t="s">
        <v>20</v>
      </c>
      <c r="D26" s="20" t="s">
        <v>51</v>
      </c>
      <c r="F26" s="21" t="str">
        <f t="shared" si="3"/>
        <v>Кнелли из курицы с рисом</v>
      </c>
      <c r="G26" s="20" t="str">
        <f t="shared" si="4"/>
        <v>60</v>
      </c>
      <c r="H26" s="20" t="str">
        <f t="shared" si="4"/>
        <v>221</v>
      </c>
    </row>
    <row r="27" spans="2:8">
      <c r="B27" s="21" t="str">
        <f>сад!B27</f>
        <v>Капуста тушеная</v>
      </c>
      <c r="C27" s="20" t="s">
        <v>48</v>
      </c>
      <c r="D27" s="20" t="s">
        <v>52</v>
      </c>
      <c r="F27" s="21" t="str">
        <f t="shared" si="3"/>
        <v>Капуста тушеная</v>
      </c>
      <c r="G27" s="20" t="str">
        <f t="shared" si="4"/>
        <v>110</v>
      </c>
      <c r="H27" s="20" t="str">
        <f t="shared" si="4"/>
        <v>82,58</v>
      </c>
    </row>
    <row r="28" spans="2:8">
      <c r="B28" s="21" t="str">
        <f>сад!B28</f>
        <v>Компот из яблок и изюма с вит. С</v>
      </c>
      <c r="C28" s="20" t="s">
        <v>9</v>
      </c>
      <c r="D28" s="20" t="s">
        <v>37</v>
      </c>
      <c r="F28" s="21" t="str">
        <f t="shared" si="3"/>
        <v>Компот из яблок и изюма с вит. С</v>
      </c>
      <c r="G28" s="20" t="str">
        <f t="shared" si="4"/>
        <v>150</v>
      </c>
      <c r="H28" s="20" t="str">
        <f t="shared" si="4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19</v>
      </c>
      <c r="D29" s="20" t="s">
        <v>38</v>
      </c>
      <c r="F29" s="21" t="str">
        <f t="shared" si="3"/>
        <v>Хлеб пшеничный/ржаной витаминизированный</v>
      </c>
      <c r="G29" s="20" t="str">
        <f t="shared" si="4"/>
        <v>20/20</v>
      </c>
      <c r="H29" s="20" t="str">
        <f t="shared" si="4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3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9</v>
      </c>
      <c r="D33" s="20" t="s">
        <v>43</v>
      </c>
      <c r="F33" s="21" t="str">
        <f t="shared" si="3"/>
        <v>Кисло-молочный продукт</v>
      </c>
      <c r="G33" s="20" t="str">
        <f t="shared" si="4"/>
        <v>150</v>
      </c>
      <c r="H33" s="20" t="str">
        <f t="shared" si="4"/>
        <v>76,65</v>
      </c>
    </row>
    <row r="34" spans="2:8">
      <c r="B34" s="21" t="str">
        <f>сад!B34</f>
        <v>Булочка "Домашняя"</v>
      </c>
      <c r="C34" s="20" t="s">
        <v>16</v>
      </c>
      <c r="D34" s="20" t="s">
        <v>34</v>
      </c>
      <c r="F34" s="21" t="str">
        <f t="shared" si="3"/>
        <v>Булочка "Домашняя"</v>
      </c>
      <c r="G34" s="20" t="str">
        <f t="shared" si="4"/>
        <v>50</v>
      </c>
      <c r="H34" s="20" t="str">
        <f t="shared" si="4"/>
        <v>179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2020-12-29T08:22:50Z</cp:lastPrinted>
  <dcterms:created xsi:type="dcterms:W3CDTF">1996-10-08T23:32:33Z</dcterms:created>
  <dcterms:modified xsi:type="dcterms:W3CDTF">2021-07-22T05:26:39Z</dcterms:modified>
</cp:coreProperties>
</file>