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65" windowHeight="7200" activeTab="1"/>
  </bookViews>
  <sheets>
    <sheet name="2д ясли" sheetId="1" r:id="rId1"/>
    <sheet name="2д сад" sheetId="2" r:id="rId2"/>
  </sheets>
  <definedNames>
    <definedName name="_xlnm.Print_Area" localSheetId="1">'2д сад'!$A$1:$X$44</definedName>
    <definedName name="_xlnm.Print_Area" localSheetId="0">'2д ясли'!$A$1:$V$44</definedName>
  </definedNames>
  <calcPr calcId="124519"/>
</workbook>
</file>

<file path=xl/calcChain.xml><?xml version="1.0" encoding="utf-8"?>
<calcChain xmlns="http://schemas.openxmlformats.org/spreadsheetml/2006/main">
  <c r="X19" i="2"/>
  <c r="S44"/>
  <c r="C44"/>
  <c r="A44"/>
  <c r="S44" i="1"/>
  <c r="S19" i="2"/>
  <c r="S19" i="1"/>
  <c r="S43" i="2"/>
  <c r="C43"/>
  <c r="A43"/>
  <c r="S43" i="1"/>
  <c r="V19"/>
  <c r="W19" l="1"/>
  <c r="U20" i="2"/>
  <c r="S20"/>
  <c r="C33" l="1"/>
  <c r="C34"/>
  <c r="C35"/>
  <c r="C36"/>
  <c r="C37"/>
  <c r="C38"/>
  <c r="C39"/>
  <c r="C40"/>
  <c r="C41"/>
  <c r="C42"/>
  <c r="C20"/>
  <c r="C21"/>
  <c r="C22"/>
  <c r="C23"/>
  <c r="C24"/>
  <c r="C25"/>
  <c r="C26"/>
  <c r="C27"/>
  <c r="C28"/>
  <c r="C29"/>
  <c r="C30"/>
  <c r="C31"/>
  <c r="C32"/>
  <c r="C19"/>
  <c r="S34" i="1" l="1"/>
  <c r="S27" i="2"/>
  <c r="S20" i="1"/>
  <c r="S21" i="2"/>
  <c r="S22"/>
  <c r="S23"/>
  <c r="S24"/>
  <c r="S25"/>
  <c r="S26"/>
  <c r="S28"/>
  <c r="S29"/>
  <c r="S30"/>
  <c r="S31"/>
  <c r="S32"/>
  <c r="S33"/>
  <c r="S34"/>
  <c r="S35"/>
  <c r="S36"/>
  <c r="S37"/>
  <c r="S38"/>
  <c r="S39"/>
  <c r="S40"/>
  <c r="S41"/>
  <c r="S42"/>
  <c r="V20"/>
  <c r="V21" s="1"/>
  <c r="V22" s="1"/>
  <c r="V23" s="1"/>
  <c r="V24" s="1"/>
  <c r="V25" s="1"/>
  <c r="V26" s="1"/>
  <c r="V27" s="1"/>
  <c r="V28" s="1"/>
  <c r="V29" s="1"/>
  <c r="V30" s="1"/>
  <c r="V31" s="1"/>
  <c r="V32" s="1"/>
  <c r="V33" s="1"/>
  <c r="V34" s="1"/>
  <c r="V35" s="1"/>
  <c r="V36" s="1"/>
  <c r="V37" s="1"/>
  <c r="V38" s="1"/>
  <c r="V39" s="1"/>
  <c r="V40" s="1"/>
  <c r="V41" s="1"/>
  <c r="V42" s="1"/>
  <c r="V43" s="1"/>
  <c r="V44" s="1"/>
  <c r="U2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T20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19"/>
  <c r="T20" i="1"/>
  <c r="X20" i="2" l="1"/>
  <c r="T21" i="1"/>
  <c r="V20"/>
  <c r="T21" i="2"/>
  <c r="X21" s="1"/>
  <c r="S21" i="1"/>
  <c r="S22"/>
  <c r="S23"/>
  <c r="S24"/>
  <c r="S25"/>
  <c r="S26"/>
  <c r="S27"/>
  <c r="S28"/>
  <c r="S29"/>
  <c r="S30"/>
  <c r="S31"/>
  <c r="S32"/>
  <c r="S33"/>
  <c r="S35"/>
  <c r="S36"/>
  <c r="S37"/>
  <c r="S38"/>
  <c r="S39"/>
  <c r="S40"/>
  <c r="S41"/>
  <c r="S42"/>
  <c r="W20" l="1"/>
  <c r="T22"/>
  <c r="V21"/>
  <c r="W21" s="1"/>
  <c r="T22" i="2"/>
  <c r="X22" s="1"/>
  <c r="T23" l="1"/>
  <c r="X23" s="1"/>
  <c r="T23" i="1"/>
  <c r="V22"/>
  <c r="W22" s="1"/>
  <c r="T24" i="2"/>
  <c r="X24" s="1"/>
  <c r="T24" i="1" l="1"/>
  <c r="V23"/>
  <c r="W23" s="1"/>
  <c r="T25" i="2"/>
  <c r="X25" s="1"/>
  <c r="T25" i="1" l="1"/>
  <c r="V24"/>
  <c r="W24" s="1"/>
  <c r="T26" i="2"/>
  <c r="X26" s="1"/>
  <c r="T26" i="1" l="1"/>
  <c r="V25"/>
  <c r="W25" s="1"/>
  <c r="T27" i="2"/>
  <c r="X27" s="1"/>
  <c r="T27" i="1" l="1"/>
  <c r="V26"/>
  <c r="W26" s="1"/>
  <c r="T28" i="2"/>
  <c r="X28" s="1"/>
  <c r="T28" i="1" l="1"/>
  <c r="V27"/>
  <c r="W27" s="1"/>
  <c r="T29" i="2"/>
  <c r="X29" s="1"/>
  <c r="T29" i="1" l="1"/>
  <c r="V28"/>
  <c r="W28" s="1"/>
  <c r="T30" i="2"/>
  <c r="X30" s="1"/>
  <c r="T30" i="1" l="1"/>
  <c r="V29"/>
  <c r="W29" s="1"/>
  <c r="T31" i="2"/>
  <c r="X31" s="1"/>
  <c r="T31" i="1" l="1"/>
  <c r="V30"/>
  <c r="W30" s="1"/>
  <c r="T32" i="2"/>
  <c r="X32" l="1"/>
  <c r="T33"/>
  <c r="T32" i="1"/>
  <c r="V31"/>
  <c r="W31" s="1"/>
  <c r="X33" i="2" l="1"/>
  <c r="T34"/>
  <c r="V32" i="1"/>
  <c r="W32" s="1"/>
  <c r="T33"/>
  <c r="T35" i="2" l="1"/>
  <c r="X34"/>
  <c r="T34" i="1"/>
  <c r="V33"/>
  <c r="W33" s="1"/>
  <c r="T36" i="2" l="1"/>
  <c r="X35"/>
  <c r="T35" i="1"/>
  <c r="V34"/>
  <c r="W34" s="1"/>
  <c r="T37" i="2" l="1"/>
  <c r="X36"/>
  <c r="T36" i="1"/>
  <c r="V35"/>
  <c r="W35" s="1"/>
  <c r="T38" i="2" l="1"/>
  <c r="X37"/>
  <c r="T37" i="1"/>
  <c r="V36"/>
  <c r="W36" s="1"/>
  <c r="T39" i="2" l="1"/>
  <c r="X38"/>
  <c r="T38" i="1"/>
  <c r="V37"/>
  <c r="W37" s="1"/>
  <c r="T40" i="2" l="1"/>
  <c r="X39"/>
  <c r="T39" i="1"/>
  <c r="V38"/>
  <c r="W38" s="1"/>
  <c r="T41" i="2" l="1"/>
  <c r="X40"/>
  <c r="T40" i="1"/>
  <c r="V39"/>
  <c r="W39" s="1"/>
  <c r="T42" i="2" l="1"/>
  <c r="X41"/>
  <c r="T41" i="1"/>
  <c r="V40"/>
  <c r="W40" s="1"/>
  <c r="X42" i="2" l="1"/>
  <c r="T43"/>
  <c r="T42" i="1"/>
  <c r="V41"/>
  <c r="W41" s="1"/>
  <c r="X43" i="2" l="1"/>
  <c r="T44"/>
  <c r="X44" s="1"/>
  <c r="V42" i="1"/>
  <c r="W42" s="1"/>
  <c r="T43"/>
  <c r="V43" l="1"/>
  <c r="T44"/>
  <c r="V44" s="1"/>
  <c r="W44" s="1"/>
  <c r="W43"/>
</calcChain>
</file>

<file path=xl/sharedStrings.xml><?xml version="1.0" encoding="utf-8"?>
<sst xmlns="http://schemas.openxmlformats.org/spreadsheetml/2006/main" count="149" uniqueCount="83">
  <si>
    <t>20/20</t>
  </si>
  <si>
    <t>5/15/30</t>
  </si>
  <si>
    <t>Выход-вес порций</t>
  </si>
  <si>
    <t>Количество порций</t>
  </si>
  <si>
    <t>Итого по ДОУ с 1-3 лет</t>
  </si>
  <si>
    <t>Чай с сахаром</t>
  </si>
  <si>
    <t>Фрукт</t>
  </si>
  <si>
    <t>Кофейный напиток с молоком</t>
  </si>
  <si>
    <t>Код</t>
  </si>
  <si>
    <t>Наименование</t>
  </si>
  <si>
    <t>Полдник</t>
  </si>
  <si>
    <t>Обед</t>
  </si>
  <si>
    <t>Завтрак 2</t>
  </si>
  <si>
    <t>Завтрак</t>
  </si>
  <si>
    <t>Всего количество продуктов</t>
  </si>
  <si>
    <t>Итого количество детей за день</t>
  </si>
  <si>
    <t>Количество продуктов питания подлежащих закладке</t>
  </si>
  <si>
    <t>Единица измерения</t>
  </si>
  <si>
    <t>Продукты</t>
  </si>
  <si>
    <t>Всего:</t>
  </si>
  <si>
    <t>Ревда ДОУ 1-3 лет</t>
  </si>
  <si>
    <t>Плановая стоимость на всех довольствующихся, руб.</t>
  </si>
  <si>
    <t>Типовое меню___________________________________</t>
  </si>
  <si>
    <t>Материально ответственное лицо___________________________________</t>
  </si>
  <si>
    <t xml:space="preserve">Меню-требование на выдачу продуктов питания № </t>
  </si>
  <si>
    <t>20/30</t>
  </si>
  <si>
    <t>10/20/30</t>
  </si>
  <si>
    <t>Итого по ДОУ с 3-7 лет</t>
  </si>
  <si>
    <t>Ревда ДОУ 3-7 лет</t>
  </si>
  <si>
    <t>Бутерброд с маслом, повидлом</t>
  </si>
  <si>
    <t>Максим. стоимость 1 дня, руб.</t>
  </si>
  <si>
    <t>Численность довольствующихся по плановой стоимости 1 дня</t>
  </si>
  <si>
    <t>Фактическая стоимость, руб.</t>
  </si>
  <si>
    <t>Численность персонала, чел.</t>
  </si>
  <si>
    <t>Расход продуктов питания</t>
  </si>
  <si>
    <t>Проба</t>
  </si>
  <si>
    <t>Общее кол-во продуктов сад + ясли</t>
  </si>
  <si>
    <t>Сотрудники (1)</t>
  </si>
  <si>
    <t>Сотрудники (2)</t>
  </si>
  <si>
    <t>1. Батон</t>
  </si>
  <si>
    <t>2. Хлеб пшеничн.</t>
  </si>
  <si>
    <t>3. Хлеб ржан.</t>
  </si>
  <si>
    <t>4. Крупа манная</t>
  </si>
  <si>
    <t>5. Молоко пастер.</t>
  </si>
  <si>
    <t>6. Вода питьевая</t>
  </si>
  <si>
    <t>7. Сахар</t>
  </si>
  <si>
    <t>8. Соль</t>
  </si>
  <si>
    <t>9. Масло сливочн.</t>
  </si>
  <si>
    <t>10. Повидло</t>
  </si>
  <si>
    <t>11. Кофейный напит.</t>
  </si>
  <si>
    <t>13. Картофель п/ф</t>
  </si>
  <si>
    <t>15. Лук репчатый</t>
  </si>
  <si>
    <t>16. Масло растит.</t>
  </si>
  <si>
    <t>18. Морковь п/ф</t>
  </si>
  <si>
    <t>Гренки</t>
  </si>
  <si>
    <t>Кисель плодово-ягодный</t>
  </si>
  <si>
    <t>Суп молочный с вермишелью</t>
  </si>
  <si>
    <t>Печенье</t>
  </si>
  <si>
    <t>Хлеб пшен.</t>
  </si>
  <si>
    <t>Каша манная молочная жидкая с/м</t>
  </si>
  <si>
    <t>Хлеб пшен./ржан.</t>
  </si>
  <si>
    <t>12. Яблоки</t>
  </si>
  <si>
    <t>кг</t>
  </si>
  <si>
    <t>л</t>
  </si>
  <si>
    <t>Салат из б/к капусты с морковью</t>
  </si>
  <si>
    <t>Котлета рыбная</t>
  </si>
  <si>
    <t>Пюре картофельное</t>
  </si>
  <si>
    <t>17. Капуста б/к</t>
  </si>
  <si>
    <t>19. Пикша</t>
  </si>
  <si>
    <t>21. Печенье</t>
  </si>
  <si>
    <t>23. Кислота лимонная</t>
  </si>
  <si>
    <t>24. Чай листовой</t>
  </si>
  <si>
    <r>
      <t>Учреждение __</t>
    </r>
    <r>
      <rPr>
        <u/>
        <sz val="12"/>
        <color theme="1"/>
        <rFont val="Times New Roman"/>
        <family val="1"/>
        <charset val="204"/>
      </rPr>
      <t>ИП Ефремова О.В.</t>
    </r>
    <r>
      <rPr>
        <sz val="12"/>
        <color theme="1"/>
        <rFont val="Times New Roman"/>
        <family val="1"/>
        <charset val="204"/>
      </rPr>
      <t>_________________</t>
    </r>
  </si>
  <si>
    <r>
      <t xml:space="preserve">Структурное подразделение </t>
    </r>
    <r>
      <rPr>
        <u/>
        <sz val="12"/>
        <color theme="1"/>
        <rFont val="Times New Roman"/>
        <family val="1"/>
        <charset val="204"/>
      </rPr>
      <t>ДОУ №</t>
    </r>
    <r>
      <rPr>
        <sz val="12"/>
        <color theme="1"/>
        <rFont val="Times New Roman"/>
        <family val="1"/>
        <charset val="204"/>
      </rPr>
      <t>________</t>
    </r>
    <r>
      <rPr>
        <u/>
        <sz val="12"/>
        <color theme="1"/>
        <rFont val="Times New Roman"/>
        <family val="1"/>
        <charset val="204"/>
      </rPr>
      <t>Ревда</t>
    </r>
    <r>
      <rPr>
        <sz val="12"/>
        <color theme="1"/>
        <rFont val="Times New Roman"/>
        <family val="1"/>
        <charset val="204"/>
      </rPr>
      <t>________________</t>
    </r>
  </si>
  <si>
    <r>
      <t>Учреждение __</t>
    </r>
    <r>
      <rPr>
        <u/>
        <sz val="12"/>
        <color theme="1"/>
        <rFont val="Times New Roman"/>
        <family val="1"/>
        <charset val="204"/>
      </rPr>
      <t>ИП Ефремоваа О.В.</t>
    </r>
    <r>
      <rPr>
        <sz val="12"/>
        <color theme="1"/>
        <rFont val="Times New Roman"/>
        <family val="1"/>
        <charset val="204"/>
      </rPr>
      <t>________________</t>
    </r>
  </si>
  <si>
    <t>25. Зелень сухая</t>
  </si>
  <si>
    <t>Суп картофельный с горохом</t>
  </si>
  <si>
    <t>14. Горох</t>
  </si>
  <si>
    <t>26. Минтай</t>
  </si>
  <si>
    <t>20. Вермишель</t>
  </si>
  <si>
    <t>22. Кисель из концентр.</t>
  </si>
  <si>
    <r>
      <t>на___</t>
    </r>
    <r>
      <rPr>
        <b/>
        <u/>
        <sz val="12"/>
        <color theme="1"/>
        <rFont val="Times New Roman"/>
        <family val="1"/>
        <charset val="204"/>
      </rPr>
      <t>1 неделя, 2 день</t>
    </r>
    <r>
      <rPr>
        <sz val="12"/>
        <color theme="1"/>
        <rFont val="Times New Roman"/>
        <family val="1"/>
        <charset val="204"/>
      </rPr>
      <t>_(</t>
    </r>
    <r>
      <rPr>
        <b/>
        <u/>
        <sz val="12"/>
        <color theme="1"/>
        <rFont val="Times New Roman"/>
        <family val="1"/>
        <charset val="204"/>
      </rPr>
      <t>31 августа 2021</t>
    </r>
    <r>
      <rPr>
        <u/>
        <sz val="12"/>
        <color theme="1"/>
        <rFont val="Times New Roman"/>
        <family val="1"/>
        <charset val="204"/>
      </rPr>
      <t>)</t>
    </r>
    <r>
      <rPr>
        <sz val="12"/>
        <color theme="1"/>
        <rFont val="Times New Roman"/>
        <family val="1"/>
        <charset val="204"/>
      </rPr>
      <t>_____</t>
    </r>
  </si>
  <si>
    <r>
      <t>на_</t>
    </r>
    <r>
      <rPr>
        <b/>
        <u/>
        <sz val="12"/>
        <color theme="1"/>
        <rFont val="Times New Roman"/>
        <family val="1"/>
        <charset val="204"/>
      </rPr>
      <t>1 неделя, 2 день</t>
    </r>
    <r>
      <rPr>
        <sz val="12"/>
        <color theme="1"/>
        <rFont val="Times New Roman"/>
        <family val="1"/>
        <charset val="204"/>
      </rPr>
      <t>_</t>
    </r>
    <r>
      <rPr>
        <u/>
        <sz val="12"/>
        <color theme="1"/>
        <rFont val="Times New Roman"/>
        <family val="1"/>
        <charset val="204"/>
      </rPr>
      <t>(</t>
    </r>
    <r>
      <rPr>
        <b/>
        <u/>
        <sz val="12"/>
        <color theme="1"/>
        <rFont val="Times New Roman"/>
        <family val="1"/>
        <charset val="204"/>
      </rPr>
      <t>31 августа 2021</t>
    </r>
    <r>
      <rPr>
        <u/>
        <sz val="12"/>
        <color theme="1"/>
        <rFont val="Times New Roman"/>
        <family val="1"/>
        <charset val="204"/>
      </rPr>
      <t>)</t>
    </r>
    <r>
      <rPr>
        <sz val="12"/>
        <color theme="1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</si>
</sst>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numFmts count="4">
    <numFmt numFmtId="164" formatCode="0.00000"/>
    <numFmt numFmtId="165" formatCode="0.000"/>
    <numFmt numFmtId="166" formatCode="0.0000"/>
    <numFmt numFmtId="167" formatCode="0.0000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/>
    <xf numFmtId="0" fontId="1" fillId="0" borderId="1" xfId="0" applyFont="1" applyBorder="1"/>
    <xf numFmtId="0" fontId="0" fillId="0" borderId="0" xfId="0" applyBorder="1"/>
    <xf numFmtId="0" fontId="0" fillId="0" borderId="0" xfId="0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2" fillId="2" borderId="0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8" xfId="0" applyFont="1" applyBorder="1"/>
    <xf numFmtId="0" fontId="4" fillId="0" borderId="5" xfId="0" applyFont="1" applyBorder="1"/>
    <xf numFmtId="0" fontId="4" fillId="2" borderId="7" xfId="0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/>
    <xf numFmtId="0" fontId="0" fillId="2" borderId="0" xfId="0" applyFill="1"/>
    <xf numFmtId="0" fontId="1" fillId="2" borderId="0" xfId="0" applyFont="1" applyFill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9" xfId="0" applyFont="1" applyBorder="1"/>
    <xf numFmtId="0" fontId="4" fillId="2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/>
    <xf numFmtId="0" fontId="0" fillId="0" borderId="0" xfId="0" applyAlignment="1"/>
    <xf numFmtId="0" fontId="4" fillId="0" borderId="13" xfId="0" applyFont="1" applyBorder="1"/>
    <xf numFmtId="0" fontId="4" fillId="0" borderId="1" xfId="0" applyFont="1" applyBorder="1" applyAlignment="1"/>
    <xf numFmtId="0" fontId="4" fillId="0" borderId="14" xfId="0" applyFont="1" applyBorder="1" applyAlignment="1"/>
    <xf numFmtId="0" fontId="4" fillId="3" borderId="9" xfId="0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6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wrapText="1"/>
    </xf>
    <xf numFmtId="166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/>
    <xf numFmtId="165" fontId="7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165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4" fillId="2" borderId="0" xfId="0" applyFont="1" applyFill="1"/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166" fontId="4" fillId="0" borderId="4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7" fillId="0" borderId="10" xfId="0" applyFont="1" applyBorder="1" applyAlignment="1"/>
    <xf numFmtId="165" fontId="7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0"/>
  <sheetViews>
    <sheetView view="pageBreakPreview" zoomScale="70" zoomScaleSheetLayoutView="70" workbookViewId="0">
      <selection activeCell="T20" sqref="T20"/>
    </sheetView>
  </sheetViews>
  <sheetFormatPr defaultRowHeight="15"/>
  <cols>
    <col min="1" max="1" width="32.5703125" bestFit="1" customWidth="1"/>
    <col min="2" max="2" width="5" bestFit="1" customWidth="1"/>
    <col min="3" max="3" width="6.28515625" bestFit="1" customWidth="1"/>
    <col min="4" max="4" width="12.28515625" bestFit="1" customWidth="1"/>
    <col min="5" max="5" width="11.5703125" bestFit="1" customWidth="1"/>
    <col min="6" max="6" width="12.28515625" bestFit="1" customWidth="1"/>
    <col min="7" max="7" width="9.7109375" customWidth="1"/>
    <col min="8" max="8" width="12.42578125" bestFit="1" customWidth="1"/>
    <col min="9" max="9" width="12.28515625" bestFit="1" customWidth="1"/>
    <col min="10" max="11" width="11.5703125" bestFit="1" customWidth="1"/>
    <col min="12" max="12" width="11.5703125" customWidth="1"/>
    <col min="13" max="13" width="14.140625" bestFit="1" customWidth="1"/>
    <col min="14" max="14" width="8.5703125" bestFit="1" customWidth="1"/>
    <col min="15" max="15" width="10.85546875" bestFit="1" customWidth="1"/>
    <col min="16" max="17" width="8.28515625" bestFit="1" customWidth="1"/>
    <col min="18" max="19" width="14.85546875" bestFit="1" customWidth="1"/>
    <col min="21" max="21" width="6.7109375" bestFit="1" customWidth="1"/>
    <col min="22" max="22" width="12.85546875" customWidth="1"/>
    <col min="23" max="23" width="14.42578125" customWidth="1"/>
  </cols>
  <sheetData>
    <row r="1" spans="1:31" s="7" customFormat="1" ht="18.75" customHeight="1">
      <c r="A1" s="124" t="s">
        <v>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</row>
    <row r="2" spans="1:31" s="7" customFormat="1" ht="18.75" customHeight="1">
      <c r="A2" s="124" t="s">
        <v>82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31" s="7" customFormat="1" ht="18.75" customHeight="1">
      <c r="A3" s="124" t="s">
        <v>72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1:31" s="7" customFormat="1" ht="18.75" customHeight="1">
      <c r="A4" s="124" t="s">
        <v>73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</row>
    <row r="5" spans="1:31" s="7" customFormat="1" ht="18.75" customHeight="1">
      <c r="A5" s="124" t="s">
        <v>23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</row>
    <row r="6" spans="1:31" s="7" customFormat="1" ht="18.75" customHeight="1">
      <c r="A6" s="124" t="s">
        <v>22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</row>
    <row r="7" spans="1:31" s="5" customFormat="1" ht="76.5" customHeight="1">
      <c r="A7" s="123" t="s">
        <v>9</v>
      </c>
      <c r="B7" s="123"/>
      <c r="C7" s="120" t="s">
        <v>30</v>
      </c>
      <c r="D7" s="120"/>
      <c r="E7" s="121" t="s">
        <v>31</v>
      </c>
      <c r="F7" s="121"/>
      <c r="G7" s="120" t="s">
        <v>21</v>
      </c>
      <c r="H7" s="122"/>
      <c r="I7" s="120" t="s">
        <v>32</v>
      </c>
      <c r="J7" s="120"/>
      <c r="K7" s="120" t="s">
        <v>33</v>
      </c>
      <c r="L7" s="120"/>
      <c r="M7" s="71"/>
      <c r="N7" s="8"/>
      <c r="O7" s="8"/>
      <c r="P7" s="8"/>
      <c r="Q7" s="8"/>
      <c r="R7" s="8"/>
      <c r="S7" s="8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5" customFormat="1" ht="18.75">
      <c r="A8" s="105">
        <v>1</v>
      </c>
      <c r="B8" s="105"/>
      <c r="C8" s="105">
        <v>2</v>
      </c>
      <c r="D8" s="105"/>
      <c r="E8" s="105">
        <v>3</v>
      </c>
      <c r="F8" s="105"/>
      <c r="G8" s="105">
        <v>4</v>
      </c>
      <c r="H8" s="111"/>
      <c r="I8" s="105">
        <v>5</v>
      </c>
      <c r="J8" s="105"/>
      <c r="K8" s="105">
        <v>6</v>
      </c>
      <c r="L8" s="105"/>
      <c r="M8" s="72"/>
      <c r="N8" s="8"/>
      <c r="O8" s="8"/>
      <c r="P8" s="8"/>
      <c r="Q8" s="8"/>
      <c r="R8" s="8"/>
      <c r="S8" s="8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5" customFormat="1" ht="18.75">
      <c r="A9" s="105" t="s">
        <v>20</v>
      </c>
      <c r="B9" s="105"/>
      <c r="C9" s="105">
        <v>137.16</v>
      </c>
      <c r="D9" s="105"/>
      <c r="E9" s="105">
        <v>1</v>
      </c>
      <c r="F9" s="105"/>
      <c r="G9" s="105">
        <v>137.16</v>
      </c>
      <c r="H9" s="111"/>
      <c r="I9" s="105"/>
      <c r="J9" s="105"/>
      <c r="K9" s="105"/>
      <c r="L9" s="105"/>
      <c r="M9" s="72"/>
      <c r="N9" s="8"/>
      <c r="O9" s="8"/>
      <c r="P9" s="8"/>
      <c r="Q9" s="8"/>
      <c r="R9" s="8"/>
      <c r="S9" s="8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5" customFormat="1" ht="18.75">
      <c r="A10" s="105"/>
      <c r="B10" s="105"/>
      <c r="C10" s="105"/>
      <c r="D10" s="105"/>
      <c r="E10" s="105"/>
      <c r="F10" s="105"/>
      <c r="G10" s="105"/>
      <c r="H10" s="111"/>
      <c r="I10" s="105"/>
      <c r="J10" s="105"/>
      <c r="K10" s="105"/>
      <c r="L10" s="105"/>
      <c r="M10" s="72"/>
      <c r="N10" s="8"/>
      <c r="O10" s="8"/>
      <c r="P10" s="8"/>
      <c r="Q10" s="8"/>
      <c r="R10" s="8"/>
      <c r="S10" s="8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s="5" customFormat="1" ht="18.75">
      <c r="A11" s="110" t="s">
        <v>19</v>
      </c>
      <c r="B11" s="110"/>
      <c r="C11" s="110"/>
      <c r="D11" s="110"/>
      <c r="E11" s="105">
        <v>1</v>
      </c>
      <c r="F11" s="105"/>
      <c r="G11" s="105">
        <v>137.16</v>
      </c>
      <c r="H11" s="111"/>
      <c r="I11" s="105"/>
      <c r="J11" s="105"/>
      <c r="K11" s="105"/>
      <c r="L11" s="105"/>
      <c r="M11" s="72"/>
      <c r="N11" s="8"/>
      <c r="O11" s="8"/>
      <c r="P11" s="8"/>
      <c r="Q11" s="8"/>
      <c r="R11" s="8"/>
      <c r="S11" s="8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8.75">
      <c r="A12" s="9"/>
      <c r="B12" s="9"/>
      <c r="C12" s="9"/>
      <c r="D12" s="9"/>
      <c r="E12" s="9"/>
      <c r="F12" s="9"/>
      <c r="G12" s="9"/>
      <c r="H12" s="9"/>
      <c r="I12" s="10"/>
      <c r="J12" s="10"/>
      <c r="K12" s="9"/>
      <c r="L12" s="9"/>
      <c r="M12" s="9"/>
      <c r="N12" s="9"/>
      <c r="O12" s="9"/>
      <c r="P12" s="9"/>
      <c r="Q12" s="9"/>
      <c r="R12" s="9"/>
      <c r="S12" s="9"/>
      <c r="T12" s="6"/>
      <c r="U12" s="6"/>
      <c r="V12" s="6"/>
    </row>
    <row r="13" spans="1:31" ht="39" customHeight="1">
      <c r="A13" s="112" t="s">
        <v>18</v>
      </c>
      <c r="B13" s="112"/>
      <c r="C13" s="113" t="s">
        <v>17</v>
      </c>
      <c r="D13" s="114" t="s">
        <v>16</v>
      </c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06" t="s">
        <v>4</v>
      </c>
      <c r="T13" s="103" t="s">
        <v>34</v>
      </c>
      <c r="U13" s="104"/>
      <c r="V13" s="104"/>
    </row>
    <row r="14" spans="1:31" ht="40.5">
      <c r="A14" s="112"/>
      <c r="B14" s="112"/>
      <c r="C14" s="113"/>
      <c r="D14" s="114" t="s">
        <v>13</v>
      </c>
      <c r="E14" s="114"/>
      <c r="F14" s="114"/>
      <c r="G14" s="43" t="s">
        <v>12</v>
      </c>
      <c r="H14" s="114" t="s">
        <v>11</v>
      </c>
      <c r="I14" s="114"/>
      <c r="J14" s="114"/>
      <c r="K14" s="114"/>
      <c r="L14" s="114"/>
      <c r="M14" s="114"/>
      <c r="N14" s="114"/>
      <c r="O14" s="114" t="s">
        <v>10</v>
      </c>
      <c r="P14" s="114"/>
      <c r="Q14" s="114"/>
      <c r="R14" s="114"/>
      <c r="S14" s="107"/>
      <c r="T14" s="106" t="s">
        <v>15</v>
      </c>
      <c r="U14" s="115" t="s">
        <v>35</v>
      </c>
      <c r="V14" s="106" t="s">
        <v>14</v>
      </c>
    </row>
    <row r="15" spans="1:31" s="1" customFormat="1" ht="132" customHeight="1">
      <c r="A15" s="12" t="s">
        <v>9</v>
      </c>
      <c r="B15" s="86" t="s">
        <v>8</v>
      </c>
      <c r="C15" s="113"/>
      <c r="D15" s="80" t="s">
        <v>59</v>
      </c>
      <c r="E15" s="80" t="s">
        <v>29</v>
      </c>
      <c r="F15" s="80" t="s">
        <v>7</v>
      </c>
      <c r="G15" s="80" t="s">
        <v>6</v>
      </c>
      <c r="H15" s="80" t="s">
        <v>64</v>
      </c>
      <c r="I15" s="81" t="s">
        <v>76</v>
      </c>
      <c r="J15" s="81" t="s">
        <v>54</v>
      </c>
      <c r="K15" s="80" t="s">
        <v>65</v>
      </c>
      <c r="L15" s="80" t="s">
        <v>66</v>
      </c>
      <c r="M15" s="80" t="s">
        <v>55</v>
      </c>
      <c r="N15" s="80" t="s">
        <v>60</v>
      </c>
      <c r="O15" s="80" t="s">
        <v>56</v>
      </c>
      <c r="P15" s="80" t="s">
        <v>57</v>
      </c>
      <c r="Q15" s="80" t="s">
        <v>58</v>
      </c>
      <c r="R15" s="80" t="s">
        <v>5</v>
      </c>
      <c r="S15" s="108"/>
      <c r="T15" s="107"/>
      <c r="U15" s="116"/>
      <c r="V15" s="107"/>
      <c r="W15" s="106" t="s">
        <v>36</v>
      </c>
    </row>
    <row r="16" spans="1:31" s="1" customFormat="1" ht="20.25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3">
        <v>9</v>
      </c>
      <c r="J16" s="30">
        <v>10</v>
      </c>
      <c r="K16" s="30">
        <v>11</v>
      </c>
      <c r="L16" s="13">
        <v>12</v>
      </c>
      <c r="M16" s="30">
        <v>13</v>
      </c>
      <c r="N16" s="30">
        <v>14</v>
      </c>
      <c r="O16" s="13">
        <v>15</v>
      </c>
      <c r="P16" s="45">
        <v>16</v>
      </c>
      <c r="Q16" s="45">
        <v>17</v>
      </c>
      <c r="R16" s="13">
        <v>18</v>
      </c>
      <c r="S16" s="45">
        <v>19</v>
      </c>
      <c r="T16" s="107"/>
      <c r="U16" s="116"/>
      <c r="V16" s="107"/>
      <c r="W16" s="107"/>
    </row>
    <row r="17" spans="1:24" s="1" customFormat="1" ht="21" customHeight="1">
      <c r="A17" s="14" t="s">
        <v>3</v>
      </c>
      <c r="B17" s="15"/>
      <c r="C17" s="15"/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6">
        <v>1</v>
      </c>
      <c r="J17" s="16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44">
        <v>1</v>
      </c>
      <c r="Q17" s="29">
        <v>1</v>
      </c>
      <c r="R17" s="12">
        <v>1</v>
      </c>
      <c r="S17" s="17"/>
      <c r="T17" s="107"/>
      <c r="U17" s="116"/>
      <c r="V17" s="107"/>
      <c r="W17" s="107"/>
    </row>
    <row r="18" spans="1:24" s="1" customFormat="1" ht="21" thickBot="1">
      <c r="A18" s="18" t="s">
        <v>2</v>
      </c>
      <c r="B18" s="19"/>
      <c r="C18" s="19"/>
      <c r="D18" s="20">
        <v>140</v>
      </c>
      <c r="E18" s="21" t="s">
        <v>1</v>
      </c>
      <c r="F18" s="22">
        <v>160</v>
      </c>
      <c r="G18" s="22">
        <v>100</v>
      </c>
      <c r="H18" s="22">
        <v>30</v>
      </c>
      <c r="I18" s="118">
        <v>150</v>
      </c>
      <c r="J18" s="119"/>
      <c r="K18" s="22">
        <v>60</v>
      </c>
      <c r="L18" s="22">
        <v>120</v>
      </c>
      <c r="M18" s="22">
        <v>150</v>
      </c>
      <c r="N18" s="22" t="s">
        <v>0</v>
      </c>
      <c r="O18" s="22">
        <v>120</v>
      </c>
      <c r="P18" s="22">
        <v>15</v>
      </c>
      <c r="Q18" s="22">
        <v>20</v>
      </c>
      <c r="R18" s="22">
        <v>150</v>
      </c>
      <c r="S18" s="23"/>
      <c r="T18" s="109"/>
      <c r="U18" s="117"/>
      <c r="V18" s="109"/>
      <c r="W18" s="109"/>
    </row>
    <row r="19" spans="1:24" s="1" customFormat="1" ht="20.25">
      <c r="A19" s="75" t="s">
        <v>39</v>
      </c>
      <c r="B19" s="32"/>
      <c r="C19" s="74" t="s">
        <v>62</v>
      </c>
      <c r="D19" s="33"/>
      <c r="E19" s="51">
        <v>0.03</v>
      </c>
      <c r="F19" s="34"/>
      <c r="G19" s="34"/>
      <c r="H19" s="34"/>
      <c r="I19" s="33"/>
      <c r="J19" s="33"/>
      <c r="K19" s="34"/>
      <c r="L19" s="34"/>
      <c r="M19" s="34"/>
      <c r="N19" s="34"/>
      <c r="O19" s="34"/>
      <c r="P19" s="34"/>
      <c r="Q19" s="34"/>
      <c r="R19" s="34"/>
      <c r="S19" s="51">
        <f>SUM(D19:R19)</f>
        <v>0.03</v>
      </c>
      <c r="T19" s="41">
        <v>0</v>
      </c>
      <c r="U19" s="35"/>
      <c r="V19" s="100">
        <f>T19*S19</f>
        <v>0</v>
      </c>
      <c r="W19" s="52">
        <f>V19+'2д сад'!X19</f>
        <v>0</v>
      </c>
      <c r="X19" s="52"/>
    </row>
    <row r="20" spans="1:24" s="1" customFormat="1" ht="23.25">
      <c r="A20" s="76" t="s">
        <v>40</v>
      </c>
      <c r="B20" s="26"/>
      <c r="C20" s="74" t="s">
        <v>62</v>
      </c>
      <c r="D20" s="47"/>
      <c r="E20" s="52"/>
      <c r="F20" s="39"/>
      <c r="G20" s="39"/>
      <c r="H20" s="39"/>
      <c r="I20" s="39"/>
      <c r="J20" s="53">
        <v>1.8749999999999999E-2</v>
      </c>
      <c r="K20" s="87">
        <v>1.0999999999999999E-2</v>
      </c>
      <c r="L20" s="39"/>
      <c r="M20" s="39"/>
      <c r="N20" s="51">
        <v>0.02</v>
      </c>
      <c r="O20" s="39"/>
      <c r="P20" s="39"/>
      <c r="Q20" s="51">
        <v>0.02</v>
      </c>
      <c r="R20" s="39"/>
      <c r="S20" s="73">
        <f>SUM(D20:R20)</f>
        <v>6.9750000000000006E-2</v>
      </c>
      <c r="T20" s="68">
        <f>T19</f>
        <v>0</v>
      </c>
      <c r="U20" s="15"/>
      <c r="V20" s="100">
        <f t="shared" ref="V20:V44" si="0">T20*S20</f>
        <v>0</v>
      </c>
      <c r="W20" s="52">
        <f>V20+'2д сад'!X20</f>
        <v>0</v>
      </c>
      <c r="X20" s="52"/>
    </row>
    <row r="21" spans="1:24" s="1" customFormat="1" ht="23.25">
      <c r="A21" s="76" t="s">
        <v>41</v>
      </c>
      <c r="B21" s="26"/>
      <c r="C21" s="74" t="s">
        <v>62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51">
        <v>0.02</v>
      </c>
      <c r="O21" s="39"/>
      <c r="P21" s="39"/>
      <c r="Q21" s="39"/>
      <c r="R21" s="39"/>
      <c r="S21" s="82">
        <f t="shared" ref="S21:S44" si="1">SUM(D21:R21)</f>
        <v>0.02</v>
      </c>
      <c r="T21" s="68">
        <f t="shared" ref="T21:T44" si="2">T20</f>
        <v>0</v>
      </c>
      <c r="U21" s="15"/>
      <c r="V21" s="100">
        <f t="shared" si="0"/>
        <v>0</v>
      </c>
      <c r="W21" s="52">
        <f>V21+'2д сад'!X21</f>
        <v>0</v>
      </c>
      <c r="X21" s="52"/>
    </row>
    <row r="22" spans="1:24" s="1" customFormat="1" ht="23.25">
      <c r="A22" s="76" t="s">
        <v>42</v>
      </c>
      <c r="B22" s="26"/>
      <c r="C22" s="74" t="s">
        <v>62</v>
      </c>
      <c r="D22" s="54">
        <v>2.1530000000000001E-2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7"/>
      <c r="P22" s="47"/>
      <c r="Q22" s="47"/>
      <c r="R22" s="39"/>
      <c r="S22" s="83">
        <f t="shared" si="1"/>
        <v>2.1530000000000001E-2</v>
      </c>
      <c r="T22" s="68">
        <f t="shared" si="2"/>
        <v>0</v>
      </c>
      <c r="U22" s="15"/>
      <c r="V22" s="100">
        <f t="shared" si="0"/>
        <v>0</v>
      </c>
      <c r="W22" s="52">
        <f>V22+'2д сад'!X22</f>
        <v>0</v>
      </c>
      <c r="X22" s="52"/>
    </row>
    <row r="23" spans="1:24" s="1" customFormat="1" ht="23.25">
      <c r="A23" s="76" t="s">
        <v>43</v>
      </c>
      <c r="B23" s="26"/>
      <c r="C23" s="79" t="s">
        <v>63</v>
      </c>
      <c r="D23" s="55">
        <v>7.0000000000000007E-2</v>
      </c>
      <c r="E23" s="39"/>
      <c r="F23" s="51">
        <v>0.04</v>
      </c>
      <c r="G23" s="39"/>
      <c r="H23" s="39"/>
      <c r="I23" s="47"/>
      <c r="J23" s="39"/>
      <c r="K23" s="39"/>
      <c r="L23" s="47">
        <v>1.7999999999999999E-2</v>
      </c>
      <c r="M23" s="39"/>
      <c r="N23" s="39"/>
      <c r="O23" s="51">
        <v>8.4000000000000005E-2</v>
      </c>
      <c r="P23" s="47"/>
      <c r="Q23" s="47"/>
      <c r="R23" s="39"/>
      <c r="S23" s="83">
        <f t="shared" si="1"/>
        <v>0.21200000000000002</v>
      </c>
      <c r="T23" s="68">
        <f t="shared" si="2"/>
        <v>0</v>
      </c>
      <c r="U23" s="15"/>
      <c r="V23" s="100">
        <f t="shared" si="0"/>
        <v>0</v>
      </c>
      <c r="W23" s="52">
        <f>V23+'2д сад'!X23</f>
        <v>0</v>
      </c>
      <c r="X23" s="52"/>
    </row>
    <row r="24" spans="1:24" s="1" customFormat="1" ht="23.25">
      <c r="A24" s="76" t="s">
        <v>44</v>
      </c>
      <c r="B24" s="26"/>
      <c r="C24" s="74" t="s">
        <v>63</v>
      </c>
      <c r="D24" s="46">
        <v>5.3199999999999997E-2</v>
      </c>
      <c r="E24" s="47"/>
      <c r="F24" s="47">
        <v>0.13600000000000001</v>
      </c>
      <c r="G24" s="39"/>
      <c r="H24" s="39"/>
      <c r="I24" s="47"/>
      <c r="J24" s="47"/>
      <c r="K24" s="47">
        <v>1.4999999999999999E-2</v>
      </c>
      <c r="L24" s="39"/>
      <c r="M24" s="56">
        <v>0.14249999999999999</v>
      </c>
      <c r="N24" s="39"/>
      <c r="O24" s="51">
        <v>3.5999999999999997E-2</v>
      </c>
      <c r="P24" s="39"/>
      <c r="Q24" s="39"/>
      <c r="R24" s="56">
        <v>0.1542</v>
      </c>
      <c r="S24" s="83">
        <f t="shared" si="1"/>
        <v>0.53689999999999993</v>
      </c>
      <c r="T24" s="68">
        <f t="shared" si="2"/>
        <v>0</v>
      </c>
      <c r="U24" s="15"/>
      <c r="V24" s="100">
        <f t="shared" si="0"/>
        <v>0</v>
      </c>
      <c r="W24" s="52">
        <f>V24+'2д сад'!X24</f>
        <v>0</v>
      </c>
      <c r="X24" s="52"/>
    </row>
    <row r="25" spans="1:24" s="1" customFormat="1" ht="23.25">
      <c r="A25" s="76" t="s">
        <v>45</v>
      </c>
      <c r="B25" s="26"/>
      <c r="C25" s="74" t="s">
        <v>62</v>
      </c>
      <c r="D25" s="48">
        <v>2.8E-3</v>
      </c>
      <c r="E25" s="47"/>
      <c r="F25" s="47">
        <v>1.6E-2</v>
      </c>
      <c r="G25" s="39"/>
      <c r="H25" s="87">
        <v>1.5E-3</v>
      </c>
      <c r="I25" s="13">
        <v>0.105</v>
      </c>
      <c r="J25" s="57"/>
      <c r="K25" s="47"/>
      <c r="L25" s="47"/>
      <c r="M25" s="58">
        <v>7.4999999999999997E-3</v>
      </c>
      <c r="N25" s="39"/>
      <c r="O25" s="47">
        <v>1E-3</v>
      </c>
      <c r="P25" s="47"/>
      <c r="Q25" s="47"/>
      <c r="R25" s="47">
        <v>8.2500000000000004E-3</v>
      </c>
      <c r="S25" s="83">
        <f t="shared" si="1"/>
        <v>0.14205000000000001</v>
      </c>
      <c r="T25" s="68">
        <f t="shared" si="2"/>
        <v>0</v>
      </c>
      <c r="U25" s="15"/>
      <c r="V25" s="100">
        <f t="shared" si="0"/>
        <v>0</v>
      </c>
      <c r="W25" s="52">
        <f>V25+'2д сад'!X25</f>
        <v>0</v>
      </c>
      <c r="X25" s="52"/>
    </row>
    <row r="26" spans="1:24" s="1" customFormat="1" ht="23.25">
      <c r="A26" s="76" t="s">
        <v>46</v>
      </c>
      <c r="B26" s="26"/>
      <c r="C26" s="74" t="s">
        <v>62</v>
      </c>
      <c r="D26" s="48">
        <v>5.2999999999999998E-4</v>
      </c>
      <c r="E26" s="47"/>
      <c r="F26" s="47"/>
      <c r="G26" s="39"/>
      <c r="H26" s="47">
        <v>2.5000000000000001E-4</v>
      </c>
      <c r="I26" s="47">
        <v>8.0000000000000004E-4</v>
      </c>
      <c r="J26" s="47"/>
      <c r="K26" s="51">
        <v>2E-3</v>
      </c>
      <c r="L26" s="56">
        <v>2.3999999999999998E-3</v>
      </c>
      <c r="M26" s="47"/>
      <c r="N26" s="39"/>
      <c r="O26" s="47">
        <v>5.9999999999999995E-4</v>
      </c>
      <c r="P26" s="39"/>
      <c r="Q26" s="39"/>
      <c r="R26" s="39"/>
      <c r="S26" s="83">
        <f t="shared" si="1"/>
        <v>6.579999999999999E-3</v>
      </c>
      <c r="T26" s="68">
        <f t="shared" si="2"/>
        <v>0</v>
      </c>
      <c r="U26" s="15"/>
      <c r="V26" s="100">
        <f t="shared" si="0"/>
        <v>0</v>
      </c>
      <c r="W26" s="52">
        <f>V26+'2д сад'!X26</f>
        <v>0</v>
      </c>
      <c r="X26" s="52"/>
    </row>
    <row r="27" spans="1:24" s="1" customFormat="1" ht="23.25">
      <c r="A27" s="76" t="s">
        <v>47</v>
      </c>
      <c r="B27" s="26"/>
      <c r="C27" s="74" t="s">
        <v>62</v>
      </c>
      <c r="D27" s="46">
        <v>4.0000000000000001E-3</v>
      </c>
      <c r="E27" s="47">
        <v>5.0000000000000001E-3</v>
      </c>
      <c r="F27" s="47"/>
      <c r="G27" s="39"/>
      <c r="H27" s="39"/>
      <c r="I27" s="13"/>
      <c r="J27" s="57"/>
      <c r="K27" s="47"/>
      <c r="L27" s="47">
        <v>4.0000000000000001E-3</v>
      </c>
      <c r="M27" s="39"/>
      <c r="N27" s="39"/>
      <c r="O27" s="56">
        <v>1.1999999999999999E-3</v>
      </c>
      <c r="P27" s="39"/>
      <c r="Q27" s="39"/>
      <c r="R27" s="39"/>
      <c r="S27" s="83">
        <f t="shared" si="1"/>
        <v>1.4200000000000001E-2</v>
      </c>
      <c r="T27" s="68">
        <f t="shared" si="2"/>
        <v>0</v>
      </c>
      <c r="U27" s="15"/>
      <c r="V27" s="100">
        <f t="shared" si="0"/>
        <v>0</v>
      </c>
      <c r="W27" s="52">
        <f>V27+'2д сад'!X27</f>
        <v>0</v>
      </c>
      <c r="X27" s="52"/>
    </row>
    <row r="28" spans="1:24" s="1" customFormat="1" ht="23.25">
      <c r="A28" s="76" t="s">
        <v>48</v>
      </c>
      <c r="B28" s="26"/>
      <c r="C28" s="74" t="s">
        <v>62</v>
      </c>
      <c r="D28" s="46"/>
      <c r="E28" s="53">
        <v>1.515E-2</v>
      </c>
      <c r="F28" s="47"/>
      <c r="G28" s="39"/>
      <c r="H28" s="39"/>
      <c r="I28" s="39"/>
      <c r="J28" s="39"/>
      <c r="K28" s="47"/>
      <c r="L28" s="47"/>
      <c r="M28" s="39"/>
      <c r="N28" s="39"/>
      <c r="O28" s="39"/>
      <c r="P28" s="39"/>
      <c r="Q28" s="39"/>
      <c r="R28" s="39"/>
      <c r="S28" s="83">
        <f t="shared" si="1"/>
        <v>1.515E-2</v>
      </c>
      <c r="T28" s="68">
        <f t="shared" si="2"/>
        <v>0</v>
      </c>
      <c r="U28" s="15"/>
      <c r="V28" s="100">
        <f t="shared" si="0"/>
        <v>0</v>
      </c>
      <c r="W28" s="52">
        <f>V28+'2д сад'!X28</f>
        <v>0</v>
      </c>
      <c r="X28" s="52"/>
    </row>
    <row r="29" spans="1:24" s="1" customFormat="1" ht="23.25">
      <c r="A29" s="76" t="s">
        <v>49</v>
      </c>
      <c r="B29" s="26"/>
      <c r="C29" s="74" t="s">
        <v>62</v>
      </c>
      <c r="D29" s="59"/>
      <c r="E29" s="59"/>
      <c r="F29" s="47">
        <v>1.6000000000000001E-3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83">
        <f t="shared" si="1"/>
        <v>1.6000000000000001E-3</v>
      </c>
      <c r="T29" s="68">
        <f t="shared" si="2"/>
        <v>0</v>
      </c>
      <c r="U29" s="15"/>
      <c r="V29" s="100">
        <f t="shared" si="0"/>
        <v>0</v>
      </c>
      <c r="W29" s="52">
        <f>V29+'2д сад'!X29</f>
        <v>0</v>
      </c>
      <c r="X29" s="52"/>
    </row>
    <row r="30" spans="1:24" s="1" customFormat="1" ht="23.25">
      <c r="A30" s="76" t="s">
        <v>61</v>
      </c>
      <c r="B30" s="26"/>
      <c r="C30" s="74" t="s">
        <v>62</v>
      </c>
      <c r="D30" s="59"/>
      <c r="E30" s="59"/>
      <c r="F30" s="59"/>
      <c r="G30" s="55">
        <v>0.1</v>
      </c>
      <c r="H30" s="53"/>
      <c r="I30" s="13"/>
      <c r="J30" s="13"/>
      <c r="K30" s="39"/>
      <c r="L30" s="39"/>
      <c r="M30" s="47"/>
      <c r="N30" s="39"/>
      <c r="O30" s="39"/>
      <c r="P30" s="39"/>
      <c r="Q30" s="39"/>
      <c r="R30" s="39"/>
      <c r="S30" s="82">
        <f t="shared" si="1"/>
        <v>0.1</v>
      </c>
      <c r="T30" s="68">
        <f t="shared" si="2"/>
        <v>0</v>
      </c>
      <c r="U30" s="15"/>
      <c r="V30" s="100">
        <f t="shared" si="0"/>
        <v>0</v>
      </c>
      <c r="W30" s="52">
        <f>V30+'2д сад'!X30</f>
        <v>0</v>
      </c>
      <c r="X30" s="52"/>
    </row>
    <row r="31" spans="1:24" s="1" customFormat="1" ht="23.25">
      <c r="A31" s="76" t="s">
        <v>50</v>
      </c>
      <c r="B31" s="26"/>
      <c r="C31" s="74" t="s">
        <v>62</v>
      </c>
      <c r="D31" s="59"/>
      <c r="E31" s="59"/>
      <c r="F31" s="59"/>
      <c r="G31" s="59"/>
      <c r="H31" s="47"/>
      <c r="I31" s="13">
        <v>2.8000000000000001E-2</v>
      </c>
      <c r="J31" s="57"/>
      <c r="K31" s="60"/>
      <c r="L31" s="13">
        <v>0.1024</v>
      </c>
      <c r="M31" s="60"/>
      <c r="N31" s="60"/>
      <c r="O31" s="60"/>
      <c r="P31" s="60"/>
      <c r="Q31" s="60"/>
      <c r="R31" s="60"/>
      <c r="S31" s="83">
        <f t="shared" si="1"/>
        <v>0.13040000000000002</v>
      </c>
      <c r="T31" s="68">
        <f t="shared" si="2"/>
        <v>0</v>
      </c>
      <c r="U31" s="15"/>
      <c r="V31" s="100">
        <f t="shared" si="0"/>
        <v>0</v>
      </c>
      <c r="W31" s="52">
        <f>V31+'2д сад'!X31</f>
        <v>0</v>
      </c>
      <c r="X31" s="52"/>
    </row>
    <row r="32" spans="1:24" s="1" customFormat="1" ht="23.25">
      <c r="A32" s="76" t="s">
        <v>77</v>
      </c>
      <c r="B32" s="26"/>
      <c r="C32" s="74" t="s">
        <v>62</v>
      </c>
      <c r="D32" s="39"/>
      <c r="E32" s="39"/>
      <c r="F32" s="39"/>
      <c r="G32" s="39"/>
      <c r="H32" s="47"/>
      <c r="I32" s="13">
        <v>1.12E-2</v>
      </c>
      <c r="J32" s="57"/>
      <c r="K32" s="43"/>
      <c r="L32" s="47"/>
      <c r="M32" s="39"/>
      <c r="N32" s="39"/>
      <c r="O32" s="43"/>
      <c r="P32" s="43"/>
      <c r="Q32" s="43"/>
      <c r="R32" s="39"/>
      <c r="S32" s="83">
        <f t="shared" si="1"/>
        <v>1.12E-2</v>
      </c>
      <c r="T32" s="68">
        <f t="shared" si="2"/>
        <v>0</v>
      </c>
      <c r="U32" s="15"/>
      <c r="V32" s="100">
        <f t="shared" si="0"/>
        <v>0</v>
      </c>
      <c r="W32" s="52">
        <f>V32+'2д сад'!X32</f>
        <v>0</v>
      </c>
      <c r="X32" s="52"/>
    </row>
    <row r="33" spans="1:24" s="1" customFormat="1" ht="23.25">
      <c r="A33" s="76" t="s">
        <v>51</v>
      </c>
      <c r="B33" s="26"/>
      <c r="C33" s="74" t="s">
        <v>62</v>
      </c>
      <c r="D33" s="39"/>
      <c r="E33" s="39"/>
      <c r="F33" s="39"/>
      <c r="G33" s="39"/>
      <c r="H33" s="47"/>
      <c r="I33" s="13">
        <v>6.6E-3</v>
      </c>
      <c r="J33" s="13"/>
      <c r="K33" s="60"/>
      <c r="L33" s="61"/>
      <c r="M33" s="14"/>
      <c r="N33" s="14"/>
      <c r="O33" s="14"/>
      <c r="P33" s="14"/>
      <c r="Q33" s="14"/>
      <c r="R33" s="14"/>
      <c r="S33" s="83">
        <f t="shared" si="1"/>
        <v>6.6E-3</v>
      </c>
      <c r="T33" s="68">
        <f t="shared" si="2"/>
        <v>0</v>
      </c>
      <c r="U33" s="15"/>
      <c r="V33" s="100">
        <f t="shared" si="0"/>
        <v>0</v>
      </c>
      <c r="W33" s="52">
        <f>V33+'2д сад'!X33</f>
        <v>0</v>
      </c>
      <c r="X33" s="52"/>
    </row>
    <row r="34" spans="1:24" s="1" customFormat="1" ht="23.25">
      <c r="A34" s="76" t="s">
        <v>52</v>
      </c>
      <c r="B34" s="26"/>
      <c r="C34" s="74" t="s">
        <v>62</v>
      </c>
      <c r="D34" s="39"/>
      <c r="E34" s="39"/>
      <c r="F34" s="39"/>
      <c r="G34" s="39"/>
      <c r="H34" s="47">
        <v>2E-3</v>
      </c>
      <c r="I34" s="13">
        <v>2.8E-3</v>
      </c>
      <c r="J34" s="13"/>
      <c r="K34" s="13">
        <v>4.0000000000000001E-3</v>
      </c>
      <c r="L34" s="61"/>
      <c r="M34" s="39"/>
      <c r="N34" s="39"/>
      <c r="O34" s="56"/>
      <c r="P34" s="56"/>
      <c r="Q34" s="56"/>
      <c r="R34" s="39"/>
      <c r="S34" s="83">
        <f>SUM(D34:R34)</f>
        <v>8.8000000000000005E-3</v>
      </c>
      <c r="T34" s="68">
        <f t="shared" si="2"/>
        <v>0</v>
      </c>
      <c r="U34" s="15"/>
      <c r="V34" s="100">
        <f t="shared" si="0"/>
        <v>0</v>
      </c>
      <c r="W34" s="52">
        <f>V34+'2д сад'!X34</f>
        <v>0</v>
      </c>
      <c r="X34" s="52"/>
    </row>
    <row r="35" spans="1:24" s="1" customFormat="1" ht="23.25">
      <c r="A35" s="76" t="s">
        <v>67</v>
      </c>
      <c r="B35" s="26"/>
      <c r="C35" s="74" t="s">
        <v>62</v>
      </c>
      <c r="D35" s="39"/>
      <c r="E35" s="39"/>
      <c r="F35" s="39"/>
      <c r="G35" s="39"/>
      <c r="H35" s="87">
        <v>3.1199999999999999E-2</v>
      </c>
      <c r="I35" s="57"/>
      <c r="J35" s="57"/>
      <c r="K35" s="62"/>
      <c r="L35" s="13"/>
      <c r="M35" s="39"/>
      <c r="N35" s="39"/>
      <c r="O35" s="39"/>
      <c r="P35" s="39"/>
      <c r="Q35" s="39"/>
      <c r="R35" s="39"/>
      <c r="S35" s="83">
        <f t="shared" si="1"/>
        <v>3.1199999999999999E-2</v>
      </c>
      <c r="T35" s="68">
        <f t="shared" si="2"/>
        <v>0</v>
      </c>
      <c r="U35" s="15"/>
      <c r="V35" s="100">
        <f t="shared" si="0"/>
        <v>0</v>
      </c>
      <c r="W35" s="52">
        <f>V35+'2д сад'!X35</f>
        <v>0</v>
      </c>
      <c r="X35" s="52"/>
    </row>
    <row r="36" spans="1:24" s="1" customFormat="1" ht="23.25">
      <c r="A36" s="76" t="s">
        <v>53</v>
      </c>
      <c r="B36" s="26"/>
      <c r="C36" s="74" t="s">
        <v>62</v>
      </c>
      <c r="D36" s="39"/>
      <c r="E36" s="39"/>
      <c r="F36" s="39"/>
      <c r="G36" s="39"/>
      <c r="H36" s="47">
        <v>5.0000000000000001E-3</v>
      </c>
      <c r="I36" s="13">
        <v>7.0000000000000001E-3</v>
      </c>
      <c r="J36" s="57"/>
      <c r="K36" s="39"/>
      <c r="L36" s="56"/>
      <c r="M36" s="39"/>
      <c r="N36" s="39"/>
      <c r="O36" s="47"/>
      <c r="P36" s="47"/>
      <c r="Q36" s="47"/>
      <c r="R36" s="39"/>
      <c r="S36" s="83">
        <f t="shared" si="1"/>
        <v>1.2E-2</v>
      </c>
      <c r="T36" s="68">
        <f t="shared" si="2"/>
        <v>0</v>
      </c>
      <c r="U36" s="15"/>
      <c r="V36" s="100">
        <f t="shared" si="0"/>
        <v>0</v>
      </c>
      <c r="W36" s="52">
        <f>V36+'2д сад'!X36</f>
        <v>0</v>
      </c>
      <c r="X36" s="52"/>
    </row>
    <row r="37" spans="1:24" s="25" customFormat="1" ht="23.25">
      <c r="A37" s="77" t="s">
        <v>68</v>
      </c>
      <c r="B37" s="27"/>
      <c r="C37" s="74" t="s">
        <v>62</v>
      </c>
      <c r="D37" s="62"/>
      <c r="E37" s="62"/>
      <c r="F37" s="62"/>
      <c r="G37" s="62"/>
      <c r="H37" s="62"/>
      <c r="I37" s="13"/>
      <c r="J37" s="13"/>
      <c r="K37" s="13">
        <v>3.3700000000000001E-2</v>
      </c>
      <c r="L37" s="62"/>
      <c r="M37" s="62"/>
      <c r="N37" s="62"/>
      <c r="O37" s="62"/>
      <c r="P37" s="62"/>
      <c r="Q37" s="62"/>
      <c r="R37" s="62"/>
      <c r="S37" s="83">
        <f t="shared" si="1"/>
        <v>3.3700000000000001E-2</v>
      </c>
      <c r="T37" s="68">
        <f t="shared" si="2"/>
        <v>0</v>
      </c>
      <c r="U37" s="15"/>
      <c r="V37" s="100">
        <f t="shared" si="0"/>
        <v>0</v>
      </c>
      <c r="W37" s="52">
        <f>V37+'2д сад'!X37</f>
        <v>0</v>
      </c>
      <c r="X37" s="85"/>
    </row>
    <row r="38" spans="1:24" s="1" customFormat="1" ht="23.25">
      <c r="A38" s="76" t="s">
        <v>79</v>
      </c>
      <c r="B38" s="26"/>
      <c r="C38" s="74" t="s">
        <v>62</v>
      </c>
      <c r="D38" s="39"/>
      <c r="E38" s="39"/>
      <c r="F38" s="39"/>
      <c r="G38" s="39"/>
      <c r="H38" s="39"/>
      <c r="I38" s="57"/>
      <c r="J38" s="57"/>
      <c r="K38" s="47"/>
      <c r="L38" s="39"/>
      <c r="M38" s="39"/>
      <c r="N38" s="39"/>
      <c r="O38" s="56">
        <v>9.5999999999999992E-3</v>
      </c>
      <c r="P38" s="47"/>
      <c r="Q38" s="47"/>
      <c r="R38" s="39"/>
      <c r="S38" s="83">
        <f t="shared" si="1"/>
        <v>9.5999999999999992E-3</v>
      </c>
      <c r="T38" s="68">
        <f t="shared" si="2"/>
        <v>0</v>
      </c>
      <c r="U38" s="15"/>
      <c r="V38" s="100">
        <f t="shared" si="0"/>
        <v>0</v>
      </c>
      <c r="W38" s="52">
        <f>V38+'2д сад'!X38</f>
        <v>0</v>
      </c>
      <c r="X38" s="52"/>
    </row>
    <row r="39" spans="1:24" s="1" customFormat="1" ht="23.25">
      <c r="A39" s="76" t="s">
        <v>69</v>
      </c>
      <c r="B39" s="26"/>
      <c r="C39" s="74" t="s">
        <v>62</v>
      </c>
      <c r="D39" s="39"/>
      <c r="E39" s="39"/>
      <c r="F39" s="39"/>
      <c r="G39" s="39"/>
      <c r="H39" s="39"/>
      <c r="I39" s="39"/>
      <c r="J39" s="39"/>
      <c r="K39" s="47"/>
      <c r="L39" s="39"/>
      <c r="M39" s="39"/>
      <c r="N39" s="39"/>
      <c r="O39" s="56"/>
      <c r="P39" s="51">
        <v>1.4999999999999999E-2</v>
      </c>
      <c r="Q39" s="56"/>
      <c r="R39" s="39"/>
      <c r="S39" s="83">
        <f t="shared" si="1"/>
        <v>1.4999999999999999E-2</v>
      </c>
      <c r="T39" s="68">
        <f t="shared" si="2"/>
        <v>0</v>
      </c>
      <c r="U39" s="15"/>
      <c r="V39" s="100">
        <f t="shared" si="0"/>
        <v>0</v>
      </c>
      <c r="W39" s="52">
        <f>V39+'2д сад'!X39</f>
        <v>0</v>
      </c>
      <c r="X39" s="52"/>
    </row>
    <row r="40" spans="1:24" s="1" customFormat="1" ht="23.25">
      <c r="A40" s="76" t="s">
        <v>80</v>
      </c>
      <c r="B40" s="26"/>
      <c r="C40" s="74" t="s">
        <v>62</v>
      </c>
      <c r="D40" s="39"/>
      <c r="E40" s="39"/>
      <c r="F40" s="39"/>
      <c r="G40" s="39"/>
      <c r="H40" s="39"/>
      <c r="I40" s="39"/>
      <c r="J40" s="39"/>
      <c r="K40" s="39"/>
      <c r="L40" s="47"/>
      <c r="M40" s="47">
        <v>1.7999999999999999E-2</v>
      </c>
      <c r="N40" s="39"/>
      <c r="O40" s="39"/>
      <c r="P40" s="39"/>
      <c r="Q40" s="39"/>
      <c r="R40" s="39"/>
      <c r="S40" s="83">
        <f t="shared" si="1"/>
        <v>1.7999999999999999E-2</v>
      </c>
      <c r="T40" s="68">
        <f t="shared" si="2"/>
        <v>0</v>
      </c>
      <c r="U40" s="15"/>
      <c r="V40" s="100">
        <f t="shared" si="0"/>
        <v>0</v>
      </c>
      <c r="W40" s="52">
        <f>V40+'2д сад'!X40</f>
        <v>0</v>
      </c>
      <c r="X40" s="52"/>
    </row>
    <row r="41" spans="1:24" s="1" customFormat="1" ht="23.25">
      <c r="A41" s="76" t="s">
        <v>70</v>
      </c>
      <c r="B41" s="26"/>
      <c r="C41" s="74" t="s">
        <v>62</v>
      </c>
      <c r="D41" s="39"/>
      <c r="E41" s="39"/>
      <c r="F41" s="39"/>
      <c r="G41" s="39"/>
      <c r="H41" s="39"/>
      <c r="I41" s="39"/>
      <c r="J41" s="39"/>
      <c r="K41" s="39"/>
      <c r="L41" s="39"/>
      <c r="M41" s="47">
        <v>3.4999999999999997E-5</v>
      </c>
      <c r="N41" s="39"/>
      <c r="O41" s="63"/>
      <c r="P41" s="63"/>
      <c r="Q41" s="64"/>
      <c r="R41" s="39"/>
      <c r="S41" s="83">
        <f t="shared" si="1"/>
        <v>3.4999999999999997E-5</v>
      </c>
      <c r="T41" s="68">
        <f t="shared" si="2"/>
        <v>0</v>
      </c>
      <c r="U41" s="15"/>
      <c r="V41" s="100">
        <f t="shared" si="0"/>
        <v>0</v>
      </c>
      <c r="W41" s="52">
        <f>V41+'2д сад'!X41</f>
        <v>0</v>
      </c>
      <c r="X41" s="52"/>
    </row>
    <row r="42" spans="1:24" s="1" customFormat="1" ht="23.25">
      <c r="A42" s="78" t="s">
        <v>71</v>
      </c>
      <c r="B42" s="28"/>
      <c r="C42" s="74" t="s">
        <v>62</v>
      </c>
      <c r="D42" s="65"/>
      <c r="E42" s="65"/>
      <c r="F42" s="65"/>
      <c r="G42" s="66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7">
        <v>2.475E-4</v>
      </c>
      <c r="S42" s="84">
        <f t="shared" si="1"/>
        <v>2.475E-4</v>
      </c>
      <c r="T42" s="68">
        <f t="shared" si="2"/>
        <v>0</v>
      </c>
      <c r="U42" s="15"/>
      <c r="V42" s="100">
        <f t="shared" si="0"/>
        <v>0</v>
      </c>
      <c r="W42" s="52">
        <f>V42+'2д сад'!X42</f>
        <v>0</v>
      </c>
      <c r="X42" s="52"/>
    </row>
    <row r="43" spans="1:24" s="1" customFormat="1" ht="21">
      <c r="A43" s="15" t="s">
        <v>75</v>
      </c>
      <c r="B43" s="5"/>
      <c r="C43" s="88" t="s">
        <v>62</v>
      </c>
      <c r="D43" s="5"/>
      <c r="E43" s="5"/>
      <c r="F43" s="5"/>
      <c r="G43" s="5"/>
      <c r="H43" s="5"/>
      <c r="I43" s="89">
        <v>2.0000000000000001E-4</v>
      </c>
      <c r="J43" s="5"/>
      <c r="K43" s="5"/>
      <c r="L43" s="5"/>
      <c r="M43" s="5"/>
      <c r="N43" s="5"/>
      <c r="O43" s="5"/>
      <c r="P43" s="5"/>
      <c r="Q43" s="5"/>
      <c r="R43" s="5"/>
      <c r="S43" s="91">
        <f t="shared" si="1"/>
        <v>2.0000000000000001E-4</v>
      </c>
      <c r="T43" s="68">
        <f t="shared" si="2"/>
        <v>0</v>
      </c>
      <c r="U43" s="90"/>
      <c r="V43" s="100">
        <f t="shared" si="0"/>
        <v>0</v>
      </c>
      <c r="W43" s="52">
        <f>V43+'2д сад'!X43</f>
        <v>0</v>
      </c>
    </row>
    <row r="44" spans="1:24" s="1" customFormat="1" ht="21">
      <c r="A44" s="15" t="s">
        <v>78</v>
      </c>
      <c r="B44" s="5"/>
      <c r="C44" s="102" t="s">
        <v>62</v>
      </c>
      <c r="D44" s="101"/>
      <c r="E44" s="101"/>
      <c r="F44" s="101"/>
      <c r="G44" s="101"/>
      <c r="H44" s="101"/>
      <c r="I44" s="101"/>
      <c r="J44" s="101"/>
      <c r="K44" s="101">
        <v>3.3700000000000001E-2</v>
      </c>
      <c r="L44" s="101"/>
      <c r="M44" s="101"/>
      <c r="N44" s="101"/>
      <c r="O44" s="101"/>
      <c r="P44" s="101"/>
      <c r="Q44" s="101"/>
      <c r="R44" s="101"/>
      <c r="S44" s="91">
        <f t="shared" si="1"/>
        <v>3.3700000000000001E-2</v>
      </c>
      <c r="T44" s="68">
        <f t="shared" si="2"/>
        <v>0</v>
      </c>
      <c r="U44" s="101"/>
      <c r="V44" s="101">
        <f t="shared" si="0"/>
        <v>0</v>
      </c>
      <c r="W44" s="52">
        <f>V44+'2д сад'!X44</f>
        <v>0</v>
      </c>
    </row>
    <row r="45" spans="1:24">
      <c r="T45" s="3"/>
      <c r="U45" s="3"/>
      <c r="V45" s="2"/>
    </row>
    <row r="46" spans="1:24">
      <c r="T46" s="3"/>
      <c r="U46" s="3"/>
      <c r="V46" s="3"/>
    </row>
    <row r="47" spans="1:24">
      <c r="T47" s="3"/>
      <c r="U47" s="3"/>
      <c r="V47" s="2"/>
    </row>
    <row r="48" spans="1:24">
      <c r="T48" s="3"/>
      <c r="U48" s="3"/>
      <c r="V48" s="3"/>
    </row>
    <row r="49" spans="20:22">
      <c r="T49" s="3"/>
      <c r="U49" s="3"/>
      <c r="V49" s="2"/>
    </row>
    <row r="50" spans="20:22">
      <c r="T50" s="3"/>
      <c r="U50" s="3"/>
      <c r="V50" s="3"/>
    </row>
    <row r="51" spans="20:22">
      <c r="T51" s="3"/>
      <c r="U51" s="3"/>
      <c r="V51" s="2"/>
    </row>
    <row r="52" spans="20:22">
      <c r="T52" s="3"/>
      <c r="U52" s="3"/>
      <c r="V52" s="3"/>
    </row>
    <row r="53" spans="20:22">
      <c r="T53" s="3"/>
      <c r="U53" s="3"/>
      <c r="V53" s="2"/>
    </row>
    <row r="54" spans="20:22">
      <c r="T54" s="3"/>
      <c r="U54" s="3"/>
      <c r="V54" s="3"/>
    </row>
    <row r="55" spans="20:22">
      <c r="T55" s="3"/>
      <c r="U55" s="3"/>
      <c r="V55" s="2"/>
    </row>
    <row r="56" spans="20:22">
      <c r="T56" s="3"/>
      <c r="U56" s="3"/>
      <c r="V56" s="3"/>
    </row>
    <row r="57" spans="20:22">
      <c r="T57" s="3"/>
      <c r="U57" s="3"/>
      <c r="V57" s="2"/>
    </row>
    <row r="58" spans="20:22">
      <c r="T58" s="3"/>
      <c r="U58" s="3"/>
      <c r="V58" s="3"/>
    </row>
    <row r="59" spans="20:22">
      <c r="T59" s="3"/>
      <c r="U59" s="3"/>
      <c r="V59" s="2"/>
    </row>
    <row r="60" spans="20:22">
      <c r="T60" s="3"/>
      <c r="U60" s="3"/>
      <c r="V60" s="3"/>
    </row>
    <row r="61" spans="20:22">
      <c r="T61" s="3"/>
      <c r="U61" s="3"/>
      <c r="V61" s="2"/>
    </row>
    <row r="62" spans="20:22">
      <c r="T62" s="3"/>
      <c r="U62" s="3"/>
      <c r="V62" s="3"/>
    </row>
    <row r="63" spans="20:22">
      <c r="T63" s="3"/>
      <c r="U63" s="3"/>
      <c r="V63" s="2"/>
    </row>
    <row r="64" spans="20:22">
      <c r="T64" s="3"/>
      <c r="U64" s="3"/>
      <c r="V64" s="3"/>
    </row>
    <row r="65" spans="20:22">
      <c r="T65" s="3"/>
      <c r="U65" s="3"/>
      <c r="V65" s="2"/>
    </row>
    <row r="66" spans="20:22">
      <c r="T66" s="3"/>
      <c r="U66" s="3"/>
      <c r="V66" s="3"/>
    </row>
    <row r="67" spans="20:22">
      <c r="T67" s="3"/>
      <c r="U67" s="3"/>
      <c r="V67" s="2"/>
    </row>
    <row r="68" spans="20:22">
      <c r="T68" s="3"/>
      <c r="U68" s="3"/>
      <c r="V68" s="3"/>
    </row>
    <row r="69" spans="20:22">
      <c r="T69" s="3"/>
      <c r="U69" s="3"/>
      <c r="V69" s="2"/>
    </row>
    <row r="70" spans="20:22">
      <c r="T70" s="3"/>
      <c r="U70" s="3"/>
      <c r="V70" s="2"/>
    </row>
    <row r="71" spans="20:22">
      <c r="T71" s="3"/>
      <c r="U71" s="3"/>
      <c r="V71" s="2"/>
    </row>
    <row r="72" spans="20:22">
      <c r="T72" s="3"/>
      <c r="U72" s="3"/>
      <c r="V72" s="3"/>
    </row>
    <row r="73" spans="20:22">
      <c r="T73" s="3"/>
      <c r="U73" s="3"/>
      <c r="V73" s="2"/>
    </row>
    <row r="74" spans="20:22">
      <c r="T74" s="3"/>
      <c r="U74" s="3"/>
      <c r="V74" s="3"/>
    </row>
    <row r="75" spans="20:22">
      <c r="T75" s="3"/>
      <c r="U75" s="3"/>
      <c r="V75" s="3"/>
    </row>
    <row r="76" spans="20:22">
      <c r="T76" s="3"/>
      <c r="U76" s="3"/>
      <c r="V76" s="3"/>
    </row>
    <row r="77" spans="20:22">
      <c r="T77" s="3"/>
      <c r="U77" s="3"/>
      <c r="V77" s="3"/>
    </row>
    <row r="78" spans="20:22">
      <c r="T78" s="3"/>
      <c r="U78" s="3"/>
      <c r="V78" s="3"/>
    </row>
    <row r="89" spans="20:22" s="1" customFormat="1">
      <c r="T89"/>
      <c r="U89"/>
      <c r="V89"/>
    </row>
    <row r="90" spans="20:22">
      <c r="T90" s="3"/>
      <c r="U90" s="3"/>
      <c r="V90" s="2"/>
    </row>
  </sheetData>
  <mergeCells count="48">
    <mergeCell ref="C7:D7"/>
    <mergeCell ref="E7:F7"/>
    <mergeCell ref="G7:H7"/>
    <mergeCell ref="A7:B7"/>
    <mergeCell ref="A1:V1"/>
    <mergeCell ref="A2:V2"/>
    <mergeCell ref="A3:V3"/>
    <mergeCell ref="A4:V4"/>
    <mergeCell ref="A5:V5"/>
    <mergeCell ref="A6:V6"/>
    <mergeCell ref="I7:J7"/>
    <mergeCell ref="K7:L7"/>
    <mergeCell ref="A10:B10"/>
    <mergeCell ref="C9:D9"/>
    <mergeCell ref="E9:F9"/>
    <mergeCell ref="G9:H9"/>
    <mergeCell ref="A8:B8"/>
    <mergeCell ref="A9:B9"/>
    <mergeCell ref="C10:D10"/>
    <mergeCell ref="E10:F10"/>
    <mergeCell ref="G10:H10"/>
    <mergeCell ref="C8:D8"/>
    <mergeCell ref="E8:F8"/>
    <mergeCell ref="G8:H8"/>
    <mergeCell ref="I8:J8"/>
    <mergeCell ref="K8:L8"/>
    <mergeCell ref="W15:W18"/>
    <mergeCell ref="A11:D11"/>
    <mergeCell ref="E11:F11"/>
    <mergeCell ref="G11:H11"/>
    <mergeCell ref="A13:B14"/>
    <mergeCell ref="C13:C15"/>
    <mergeCell ref="D14:F14"/>
    <mergeCell ref="H14:N14"/>
    <mergeCell ref="D13:R13"/>
    <mergeCell ref="O14:R14"/>
    <mergeCell ref="V14:V18"/>
    <mergeCell ref="T14:T18"/>
    <mergeCell ref="U14:U18"/>
    <mergeCell ref="I18:J18"/>
    <mergeCell ref="T13:V13"/>
    <mergeCell ref="I9:J9"/>
    <mergeCell ref="K9:L9"/>
    <mergeCell ref="I10:J10"/>
    <mergeCell ref="K10:L10"/>
    <mergeCell ref="I11:J11"/>
    <mergeCell ref="K11:L11"/>
    <mergeCell ref="S13:S15"/>
  </mergeCells>
  <printOptions horizontalCentered="1"/>
  <pageMargins left="0" right="0" top="0" bottom="0" header="0.31496062992125984" footer="0.31496062992125984"/>
  <pageSetup paperSize="9" scale="50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4"/>
  <sheetViews>
    <sheetView tabSelected="1" view="pageBreakPreview" zoomScale="70" zoomScaleSheetLayoutView="70" workbookViewId="0">
      <selection activeCell="A2" sqref="A2:X2"/>
    </sheetView>
  </sheetViews>
  <sheetFormatPr defaultRowHeight="15"/>
  <cols>
    <col min="1" max="1" width="32.5703125" bestFit="1" customWidth="1"/>
    <col min="2" max="2" width="5" bestFit="1" customWidth="1"/>
    <col min="3" max="3" width="6.28515625" bestFit="1" customWidth="1"/>
    <col min="4" max="4" width="10.85546875" bestFit="1" customWidth="1"/>
    <col min="5" max="5" width="11.140625" customWidth="1"/>
    <col min="6" max="6" width="10" bestFit="1" customWidth="1"/>
    <col min="7" max="7" width="10.42578125" customWidth="1"/>
    <col min="8" max="8" width="11.5703125" bestFit="1" customWidth="1"/>
    <col min="9" max="9" width="10.85546875" bestFit="1" customWidth="1"/>
    <col min="10" max="10" width="11.5703125" bestFit="1" customWidth="1"/>
    <col min="11" max="13" width="10.85546875" bestFit="1" customWidth="1"/>
    <col min="14" max="14" width="8.5703125" bestFit="1" customWidth="1"/>
    <col min="15" max="15" width="10.85546875" bestFit="1" customWidth="1"/>
    <col min="16" max="16" width="8.28515625" customWidth="1"/>
    <col min="17" max="17" width="8.28515625" bestFit="1" customWidth="1"/>
    <col min="18" max="18" width="11.5703125" bestFit="1" customWidth="1"/>
    <col min="19" max="19" width="14" customWidth="1"/>
    <col min="21" max="23" width="6.28515625" bestFit="1" customWidth="1"/>
    <col min="24" max="24" width="13.85546875" customWidth="1"/>
  </cols>
  <sheetData>
    <row r="1" spans="1:24" ht="15.75">
      <c r="A1" s="124" t="s">
        <v>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</row>
    <row r="2" spans="1:24" ht="15.75">
      <c r="A2" s="124" t="s">
        <v>81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3" spans="1:24" ht="15.75">
      <c r="A3" s="124" t="s">
        <v>74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24" ht="15.75">
      <c r="A4" s="124" t="s">
        <v>73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</row>
    <row r="5" spans="1:24" ht="15.75">
      <c r="A5" s="124" t="s">
        <v>23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1:24" ht="15.75">
      <c r="A6" s="124" t="s">
        <v>22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</row>
    <row r="7" spans="1:24" ht="76.5" customHeight="1">
      <c r="A7" s="123" t="s">
        <v>9</v>
      </c>
      <c r="B7" s="123"/>
      <c r="C7" s="120" t="s">
        <v>30</v>
      </c>
      <c r="D7" s="120"/>
      <c r="E7" s="121" t="s">
        <v>31</v>
      </c>
      <c r="F7" s="121"/>
      <c r="G7" s="120" t="s">
        <v>21</v>
      </c>
      <c r="H7" s="122"/>
      <c r="I7" s="120" t="s">
        <v>32</v>
      </c>
      <c r="J7" s="120"/>
      <c r="K7" s="120" t="s">
        <v>33</v>
      </c>
      <c r="L7" s="120"/>
      <c r="M7" s="71"/>
      <c r="N7" s="8"/>
      <c r="O7" s="8"/>
      <c r="P7" s="8"/>
      <c r="Q7" s="8"/>
      <c r="R7" s="8"/>
      <c r="S7" s="8"/>
    </row>
    <row r="8" spans="1:24" ht="18.75">
      <c r="A8" s="105">
        <v>1</v>
      </c>
      <c r="B8" s="105"/>
      <c r="C8" s="105">
        <v>2</v>
      </c>
      <c r="D8" s="105"/>
      <c r="E8" s="105">
        <v>3</v>
      </c>
      <c r="F8" s="105"/>
      <c r="G8" s="105">
        <v>4</v>
      </c>
      <c r="H8" s="111"/>
      <c r="I8" s="105">
        <v>5</v>
      </c>
      <c r="J8" s="105"/>
      <c r="K8" s="105">
        <v>6</v>
      </c>
      <c r="L8" s="105"/>
      <c r="M8" s="72"/>
      <c r="N8" s="8"/>
      <c r="O8" s="8"/>
      <c r="P8" s="8"/>
      <c r="Q8" s="8"/>
      <c r="R8" s="8"/>
      <c r="S8" s="8"/>
    </row>
    <row r="9" spans="1:24" ht="18.75">
      <c r="A9" s="105" t="s">
        <v>28</v>
      </c>
      <c r="B9" s="105"/>
      <c r="C9" s="105">
        <v>155.41999999999999</v>
      </c>
      <c r="D9" s="105"/>
      <c r="E9" s="105">
        <v>1</v>
      </c>
      <c r="F9" s="105"/>
      <c r="G9" s="105">
        <v>155.41999999999999</v>
      </c>
      <c r="H9" s="111"/>
      <c r="I9" s="105"/>
      <c r="J9" s="105"/>
      <c r="K9" s="105"/>
      <c r="L9" s="105"/>
      <c r="M9" s="72"/>
      <c r="N9" s="8"/>
      <c r="O9" s="8"/>
      <c r="P9" s="8"/>
      <c r="Q9" s="8"/>
      <c r="R9" s="8"/>
      <c r="S9" s="8"/>
    </row>
    <row r="10" spans="1:24" ht="18.75">
      <c r="A10" s="105"/>
      <c r="B10" s="105"/>
      <c r="C10" s="105"/>
      <c r="D10" s="105"/>
      <c r="E10" s="105"/>
      <c r="F10" s="105"/>
      <c r="G10" s="105"/>
      <c r="H10" s="111"/>
      <c r="I10" s="105"/>
      <c r="J10" s="105"/>
      <c r="K10" s="105"/>
      <c r="L10" s="105"/>
      <c r="M10" s="72"/>
      <c r="N10" s="8"/>
      <c r="O10" s="8"/>
      <c r="P10" s="8"/>
      <c r="Q10" s="8"/>
      <c r="R10" s="8"/>
      <c r="S10" s="8"/>
    </row>
    <row r="11" spans="1:24" ht="18.75">
      <c r="A11" s="110" t="s">
        <v>19</v>
      </c>
      <c r="B11" s="110"/>
      <c r="C11" s="110"/>
      <c r="D11" s="110"/>
      <c r="E11" s="105">
        <v>1</v>
      </c>
      <c r="F11" s="105"/>
      <c r="G11" s="105">
        <v>155.41999999999999</v>
      </c>
      <c r="H11" s="111"/>
      <c r="I11" s="105"/>
      <c r="J11" s="105"/>
      <c r="K11" s="105"/>
      <c r="L11" s="105"/>
      <c r="M11" s="72"/>
      <c r="N11" s="8"/>
      <c r="O11" s="8"/>
      <c r="P11" s="8"/>
      <c r="Q11" s="8"/>
      <c r="R11" s="8"/>
      <c r="S11" s="8"/>
    </row>
    <row r="12" spans="1:24" ht="18.75">
      <c r="A12" s="9"/>
      <c r="B12" s="9"/>
      <c r="C12" s="9"/>
      <c r="D12" s="9"/>
      <c r="E12" s="9"/>
      <c r="F12" s="9"/>
      <c r="G12" s="9"/>
      <c r="H12" s="9"/>
      <c r="I12" s="10"/>
      <c r="J12" s="10"/>
      <c r="K12" s="9"/>
      <c r="L12" s="9"/>
      <c r="M12" s="9"/>
      <c r="N12" s="9"/>
      <c r="O12" s="9"/>
      <c r="P12" s="9"/>
      <c r="Q12" s="9"/>
      <c r="R12" s="9"/>
      <c r="S12" s="9"/>
    </row>
    <row r="13" spans="1:24" ht="20.25">
      <c r="A13" s="112" t="s">
        <v>18</v>
      </c>
      <c r="B13" s="112"/>
      <c r="C13" s="113" t="s">
        <v>17</v>
      </c>
      <c r="D13" s="114" t="s">
        <v>16</v>
      </c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06" t="s">
        <v>27</v>
      </c>
      <c r="T13" s="125" t="s">
        <v>34</v>
      </c>
      <c r="U13" s="125"/>
      <c r="V13" s="125"/>
      <c r="W13" s="125"/>
      <c r="X13" s="125"/>
    </row>
    <row r="14" spans="1:24" ht="40.5">
      <c r="A14" s="112"/>
      <c r="B14" s="112"/>
      <c r="C14" s="113"/>
      <c r="D14" s="114" t="s">
        <v>13</v>
      </c>
      <c r="E14" s="114"/>
      <c r="F14" s="114"/>
      <c r="G14" s="43" t="s">
        <v>12</v>
      </c>
      <c r="H14" s="114" t="s">
        <v>11</v>
      </c>
      <c r="I14" s="114"/>
      <c r="J14" s="114"/>
      <c r="K14" s="114"/>
      <c r="L14" s="114"/>
      <c r="M14" s="114"/>
      <c r="N14" s="114"/>
      <c r="O14" s="114" t="s">
        <v>10</v>
      </c>
      <c r="P14" s="114"/>
      <c r="Q14" s="114"/>
      <c r="R14" s="114"/>
      <c r="S14" s="107"/>
      <c r="T14" s="125"/>
      <c r="U14" s="125"/>
      <c r="V14" s="125"/>
      <c r="W14" s="125"/>
      <c r="X14" s="125"/>
    </row>
    <row r="15" spans="1:24" ht="155.25" customHeight="1">
      <c r="A15" s="12" t="s">
        <v>9</v>
      </c>
      <c r="B15" s="86" t="s">
        <v>8</v>
      </c>
      <c r="C15" s="113"/>
      <c r="D15" s="80" t="s">
        <v>59</v>
      </c>
      <c r="E15" s="80" t="s">
        <v>29</v>
      </c>
      <c r="F15" s="80" t="s">
        <v>7</v>
      </c>
      <c r="G15" s="80" t="s">
        <v>6</v>
      </c>
      <c r="H15" s="80" t="s">
        <v>64</v>
      </c>
      <c r="I15" s="81" t="s">
        <v>76</v>
      </c>
      <c r="J15" s="81" t="s">
        <v>54</v>
      </c>
      <c r="K15" s="80" t="s">
        <v>65</v>
      </c>
      <c r="L15" s="80" t="s">
        <v>66</v>
      </c>
      <c r="M15" s="80" t="s">
        <v>55</v>
      </c>
      <c r="N15" s="80" t="s">
        <v>60</v>
      </c>
      <c r="O15" s="80" t="s">
        <v>56</v>
      </c>
      <c r="P15" s="80" t="s">
        <v>57</v>
      </c>
      <c r="Q15" s="80" t="s">
        <v>58</v>
      </c>
      <c r="R15" s="80" t="s">
        <v>5</v>
      </c>
      <c r="S15" s="108"/>
      <c r="T15" s="106" t="s">
        <v>15</v>
      </c>
      <c r="U15" s="126" t="s">
        <v>37</v>
      </c>
      <c r="V15" s="126" t="s">
        <v>38</v>
      </c>
      <c r="W15" s="126" t="s">
        <v>35</v>
      </c>
      <c r="X15" s="106" t="s">
        <v>14</v>
      </c>
    </row>
    <row r="16" spans="1:24" ht="20.25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3">
        <v>9</v>
      </c>
      <c r="J16" s="30">
        <v>10</v>
      </c>
      <c r="K16" s="30">
        <v>11</v>
      </c>
      <c r="L16" s="13">
        <v>12</v>
      </c>
      <c r="M16" s="30">
        <v>13</v>
      </c>
      <c r="N16" s="30">
        <v>14</v>
      </c>
      <c r="O16" s="13">
        <v>15</v>
      </c>
      <c r="P16" s="50">
        <v>16</v>
      </c>
      <c r="Q16" s="50">
        <v>17</v>
      </c>
      <c r="R16" s="13">
        <v>18</v>
      </c>
      <c r="S16" s="50">
        <v>19</v>
      </c>
      <c r="T16" s="107"/>
      <c r="U16" s="127"/>
      <c r="V16" s="127"/>
      <c r="W16" s="127"/>
      <c r="X16" s="107"/>
    </row>
    <row r="17" spans="1:24" ht="20.25">
      <c r="A17" s="14" t="s">
        <v>3</v>
      </c>
      <c r="B17" s="15"/>
      <c r="C17" s="15"/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6">
        <v>1</v>
      </c>
      <c r="J17" s="16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49">
        <v>1</v>
      </c>
      <c r="Q17" s="29">
        <v>1</v>
      </c>
      <c r="R17" s="12">
        <v>1</v>
      </c>
      <c r="S17" s="17"/>
      <c r="T17" s="107"/>
      <c r="U17" s="127"/>
      <c r="V17" s="127"/>
      <c r="W17" s="127"/>
      <c r="X17" s="107"/>
    </row>
    <row r="18" spans="1:24" ht="21" thickBot="1">
      <c r="A18" s="38" t="s">
        <v>2</v>
      </c>
      <c r="B18" s="19"/>
      <c r="C18" s="19"/>
      <c r="D18" s="20">
        <v>160</v>
      </c>
      <c r="E18" s="21" t="s">
        <v>26</v>
      </c>
      <c r="F18" s="22">
        <v>180</v>
      </c>
      <c r="G18" s="22">
        <v>100</v>
      </c>
      <c r="H18" s="22">
        <v>50</v>
      </c>
      <c r="I18" s="118">
        <v>180</v>
      </c>
      <c r="J18" s="119"/>
      <c r="K18" s="22">
        <v>70</v>
      </c>
      <c r="L18" s="22">
        <v>150</v>
      </c>
      <c r="M18" s="22">
        <v>200</v>
      </c>
      <c r="N18" s="22" t="s">
        <v>25</v>
      </c>
      <c r="O18" s="22">
        <v>150</v>
      </c>
      <c r="P18" s="22">
        <v>15</v>
      </c>
      <c r="Q18" s="22">
        <v>20</v>
      </c>
      <c r="R18" s="22">
        <v>160</v>
      </c>
      <c r="S18" s="23"/>
      <c r="T18" s="109"/>
      <c r="U18" s="128"/>
      <c r="V18" s="128"/>
      <c r="W18" s="128"/>
      <c r="X18" s="109"/>
    </row>
    <row r="19" spans="1:24" s="37" customFormat="1" ht="20.25">
      <c r="A19" s="40" t="str">
        <f>'2д ясли'!A19</f>
        <v>1. Батон</v>
      </c>
      <c r="B19" s="36"/>
      <c r="C19" s="74" t="str">
        <f>'2д ясли'!C19</f>
        <v>кг</v>
      </c>
      <c r="D19" s="33"/>
      <c r="E19" s="51">
        <v>0.03</v>
      </c>
      <c r="F19" s="34"/>
      <c r="G19" s="34"/>
      <c r="H19" s="34"/>
      <c r="I19" s="33"/>
      <c r="J19" s="33"/>
      <c r="K19" s="34"/>
      <c r="L19" s="34"/>
      <c r="M19" s="34"/>
      <c r="N19" s="34"/>
      <c r="O19" s="34"/>
      <c r="P19" s="34"/>
      <c r="Q19" s="34"/>
      <c r="R19" s="34"/>
      <c r="S19" s="51">
        <f>SUM(D19:R19)</f>
        <v>0.03</v>
      </c>
      <c r="T19" s="41">
        <v>0</v>
      </c>
      <c r="U19" s="41">
        <v>0</v>
      </c>
      <c r="V19" s="41">
        <v>0</v>
      </c>
      <c r="W19" s="35"/>
      <c r="X19" s="30">
        <f>(S19*T19)+(I19*U19)+(J19*U19)+(K19*V19)+(L19*V19)</f>
        <v>0</v>
      </c>
    </row>
    <row r="20" spans="1:24" ht="23.25">
      <c r="A20" s="39" t="str">
        <f>'2д ясли'!A20</f>
        <v>2. Хлеб пшеничн.</v>
      </c>
      <c r="B20" s="26"/>
      <c r="C20" s="74" t="str">
        <f>'2д ясли'!C20</f>
        <v>кг</v>
      </c>
      <c r="D20" s="47"/>
      <c r="E20" s="64"/>
      <c r="F20" s="39"/>
      <c r="G20" s="39"/>
      <c r="H20" s="39"/>
      <c r="I20" s="39"/>
      <c r="J20" s="53">
        <v>1.8749999999999999E-2</v>
      </c>
      <c r="K20" s="51">
        <v>1.2999999999999999E-2</v>
      </c>
      <c r="L20" s="39"/>
      <c r="M20" s="39"/>
      <c r="N20" s="51">
        <v>0.03</v>
      </c>
      <c r="O20" s="39"/>
      <c r="P20" s="39"/>
      <c r="Q20" s="51">
        <v>0.02</v>
      </c>
      <c r="R20" s="39"/>
      <c r="S20" s="73">
        <f>SUM(D20:R20)</f>
        <v>8.1750000000000003E-2</v>
      </c>
      <c r="T20" s="13">
        <f>T19</f>
        <v>0</v>
      </c>
      <c r="U20" s="13">
        <f>U19</f>
        <v>0</v>
      </c>
      <c r="V20" s="13">
        <f>V19</f>
        <v>0</v>
      </c>
      <c r="W20" s="15"/>
      <c r="X20" s="87">
        <f t="shared" ref="X20:X44" si="0">(S20*T20)+(I20*U20)+(J20*U20)+(K20*V20)+(L20*V20)</f>
        <v>0</v>
      </c>
    </row>
    <row r="21" spans="1:24" ht="23.25">
      <c r="A21" s="39" t="str">
        <f>'2д ясли'!A21</f>
        <v>3. Хлеб ржан.</v>
      </c>
      <c r="B21" s="26"/>
      <c r="C21" s="74" t="str">
        <f>'2д ясли'!C21</f>
        <v>кг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51">
        <v>0.02</v>
      </c>
      <c r="O21" s="39"/>
      <c r="P21" s="39"/>
      <c r="Q21" s="39"/>
      <c r="R21" s="39"/>
      <c r="S21" s="51">
        <f t="shared" ref="S21:S44" si="1">SUM(D21:R21)</f>
        <v>0.02</v>
      </c>
      <c r="T21" s="13">
        <f t="shared" ref="T21:T44" si="2">T20</f>
        <v>0</v>
      </c>
      <c r="U21" s="13">
        <f t="shared" ref="U21:U44" si="3">U20</f>
        <v>0</v>
      </c>
      <c r="V21" s="13">
        <f t="shared" ref="V21:V44" si="4">V20</f>
        <v>0</v>
      </c>
      <c r="W21" s="31"/>
      <c r="X21" s="87">
        <f t="shared" si="0"/>
        <v>0</v>
      </c>
    </row>
    <row r="22" spans="1:24" ht="23.25">
      <c r="A22" s="39" t="str">
        <f>'2д ясли'!A22</f>
        <v>4. Крупа манная</v>
      </c>
      <c r="B22" s="26"/>
      <c r="C22" s="74" t="str">
        <f>'2д ясли'!C22</f>
        <v>кг</v>
      </c>
      <c r="D22" s="43">
        <v>2.46E-2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7"/>
      <c r="P22" s="47"/>
      <c r="Q22" s="47"/>
      <c r="R22" s="39"/>
      <c r="S22" s="73">
        <f t="shared" si="1"/>
        <v>2.46E-2</v>
      </c>
      <c r="T22" s="13">
        <f t="shared" si="2"/>
        <v>0</v>
      </c>
      <c r="U22" s="13">
        <f t="shared" si="3"/>
        <v>0</v>
      </c>
      <c r="V22" s="13">
        <f t="shared" si="4"/>
        <v>0</v>
      </c>
      <c r="W22" s="15"/>
      <c r="X22" s="87">
        <f t="shared" si="0"/>
        <v>0</v>
      </c>
    </row>
    <row r="23" spans="1:24" ht="23.25">
      <c r="A23" s="39" t="str">
        <f>'2д ясли'!A23</f>
        <v>5. Молоко пастер.</v>
      </c>
      <c r="B23" s="26"/>
      <c r="C23" s="74" t="str">
        <f>'2д ясли'!C23</f>
        <v>л</v>
      </c>
      <c r="D23" s="51">
        <v>0.08</v>
      </c>
      <c r="E23" s="39"/>
      <c r="F23" s="47">
        <v>4.4999999999999998E-2</v>
      </c>
      <c r="G23" s="39"/>
      <c r="H23" s="39"/>
      <c r="I23" s="47"/>
      <c r="J23" s="39"/>
      <c r="K23" s="39"/>
      <c r="L23" s="56">
        <v>2.3599999999999999E-2</v>
      </c>
      <c r="M23" s="39"/>
      <c r="N23" s="39"/>
      <c r="O23" s="51">
        <v>0.105</v>
      </c>
      <c r="P23" s="47"/>
      <c r="Q23" s="47"/>
      <c r="R23" s="39"/>
      <c r="S23" s="73">
        <f t="shared" si="1"/>
        <v>0.25359999999999999</v>
      </c>
      <c r="T23" s="13">
        <f t="shared" si="2"/>
        <v>0</v>
      </c>
      <c r="U23" s="13">
        <f t="shared" si="3"/>
        <v>0</v>
      </c>
      <c r="V23" s="13">
        <f t="shared" si="4"/>
        <v>0</v>
      </c>
      <c r="W23" s="15"/>
      <c r="X23" s="87">
        <f t="shared" si="0"/>
        <v>0</v>
      </c>
    </row>
    <row r="24" spans="1:24" ht="23.25">
      <c r="A24" s="39" t="str">
        <f>'2д ясли'!A24</f>
        <v>6. Вода питьевая</v>
      </c>
      <c r="B24" s="26"/>
      <c r="C24" s="74" t="str">
        <f>'2д ясли'!C24</f>
        <v>л</v>
      </c>
      <c r="D24" s="47">
        <v>6.08E-2</v>
      </c>
      <c r="E24" s="47"/>
      <c r="F24" s="47">
        <v>0.153</v>
      </c>
      <c r="G24" s="39"/>
      <c r="H24" s="39"/>
      <c r="I24" s="51">
        <v>0.13</v>
      </c>
      <c r="J24" s="51"/>
      <c r="K24" s="47">
        <v>1.7000000000000001E-2</v>
      </c>
      <c r="L24" s="39"/>
      <c r="M24" s="51">
        <v>0.19</v>
      </c>
      <c r="N24" s="39"/>
      <c r="O24" s="51">
        <v>4.4999999999999998E-2</v>
      </c>
      <c r="P24" s="39"/>
      <c r="Q24" s="39"/>
      <c r="R24" s="53">
        <v>0.16447999999999999</v>
      </c>
      <c r="S24" s="73">
        <f t="shared" si="1"/>
        <v>0.76027999999999996</v>
      </c>
      <c r="T24" s="13">
        <f t="shared" si="2"/>
        <v>0</v>
      </c>
      <c r="U24" s="13">
        <f t="shared" si="3"/>
        <v>0</v>
      </c>
      <c r="V24" s="13">
        <f t="shared" si="4"/>
        <v>0</v>
      </c>
      <c r="W24" s="15"/>
      <c r="X24" s="87">
        <f t="shared" si="0"/>
        <v>0</v>
      </c>
    </row>
    <row r="25" spans="1:24" ht="23.25">
      <c r="A25" s="39" t="str">
        <f>'2д ясли'!A25</f>
        <v>7. Сахар</v>
      </c>
      <c r="B25" s="26"/>
      <c r="C25" s="74" t="str">
        <f>'2д ясли'!C25</f>
        <v>кг</v>
      </c>
      <c r="D25" s="43">
        <v>3.2000000000000002E-3</v>
      </c>
      <c r="E25" s="47"/>
      <c r="F25" s="47">
        <v>1.7999999999999999E-2</v>
      </c>
      <c r="G25" s="39"/>
      <c r="H25" s="87">
        <v>2.5000000000000001E-3</v>
      </c>
      <c r="I25" s="57"/>
      <c r="J25" s="57"/>
      <c r="K25" s="47"/>
      <c r="L25" s="47"/>
      <c r="M25" s="51">
        <v>0.01</v>
      </c>
      <c r="N25" s="39"/>
      <c r="O25" s="56">
        <v>1.1999999999999999E-3</v>
      </c>
      <c r="P25" s="47"/>
      <c r="Q25" s="47"/>
      <c r="R25" s="47">
        <v>8.8000000000000005E-3</v>
      </c>
      <c r="S25" s="73">
        <f t="shared" si="1"/>
        <v>4.3700000000000003E-2</v>
      </c>
      <c r="T25" s="13">
        <f t="shared" si="2"/>
        <v>0</v>
      </c>
      <c r="U25" s="13">
        <f t="shared" si="3"/>
        <v>0</v>
      </c>
      <c r="V25" s="13">
        <f t="shared" si="4"/>
        <v>0</v>
      </c>
      <c r="W25" s="15"/>
      <c r="X25" s="87">
        <f t="shared" si="0"/>
        <v>0</v>
      </c>
    </row>
    <row r="26" spans="1:24" ht="23.25">
      <c r="A26" s="39" t="str">
        <f>'2д ясли'!A26</f>
        <v>8. Соль</v>
      </c>
      <c r="B26" s="26"/>
      <c r="C26" s="74" t="str">
        <f>'2д ясли'!C26</f>
        <v>кг</v>
      </c>
      <c r="D26" s="43">
        <v>5.9999999999999995E-4</v>
      </c>
      <c r="E26" s="47"/>
      <c r="F26" s="43"/>
      <c r="G26" s="39"/>
      <c r="H26" s="53">
        <v>4.0999999999999999E-4</v>
      </c>
      <c r="I26" s="47">
        <v>1E-3</v>
      </c>
      <c r="J26" s="47"/>
      <c r="K26" s="87">
        <v>2E-3</v>
      </c>
      <c r="L26" s="47">
        <v>3.0000000000000001E-3</v>
      </c>
      <c r="M26" s="47"/>
      <c r="N26" s="39"/>
      <c r="O26" s="47">
        <v>8.0000000000000004E-4</v>
      </c>
      <c r="P26" s="39"/>
      <c r="Q26" s="39"/>
      <c r="R26" s="39"/>
      <c r="S26" s="73">
        <f t="shared" si="1"/>
        <v>7.8100000000000001E-3</v>
      </c>
      <c r="T26" s="13">
        <f t="shared" si="2"/>
        <v>0</v>
      </c>
      <c r="U26" s="13">
        <f t="shared" si="3"/>
        <v>0</v>
      </c>
      <c r="V26" s="13">
        <f t="shared" si="4"/>
        <v>0</v>
      </c>
      <c r="W26" s="15"/>
      <c r="X26" s="87">
        <f t="shared" si="0"/>
        <v>0</v>
      </c>
    </row>
    <row r="27" spans="1:24" ht="23.25">
      <c r="A27" s="39" t="str">
        <f>'2д ясли'!A27</f>
        <v>9. Масло сливочн.</v>
      </c>
      <c r="B27" s="26"/>
      <c r="C27" s="74" t="str">
        <f>'2д ясли'!C27</f>
        <v>кг</v>
      </c>
      <c r="D27" s="47">
        <v>5.0000000000000001E-3</v>
      </c>
      <c r="E27" s="51">
        <v>0.01</v>
      </c>
      <c r="F27" s="39"/>
      <c r="G27" s="39"/>
      <c r="H27" s="39"/>
      <c r="I27" s="13"/>
      <c r="J27" s="57"/>
      <c r="K27" s="47"/>
      <c r="L27" s="47">
        <v>5.0000000000000001E-3</v>
      </c>
      <c r="M27" s="39"/>
      <c r="N27" s="39"/>
      <c r="O27" s="56">
        <v>1.5E-3</v>
      </c>
      <c r="P27" s="39"/>
      <c r="Q27" s="39"/>
      <c r="R27" s="39"/>
      <c r="S27" s="73">
        <f>SUM(D27:R27)</f>
        <v>2.1500000000000002E-2</v>
      </c>
      <c r="T27" s="13">
        <f t="shared" si="2"/>
        <v>0</v>
      </c>
      <c r="U27" s="13">
        <f t="shared" si="3"/>
        <v>0</v>
      </c>
      <c r="V27" s="13">
        <f t="shared" si="4"/>
        <v>0</v>
      </c>
      <c r="W27" s="15"/>
      <c r="X27" s="87">
        <f t="shared" si="0"/>
        <v>0</v>
      </c>
    </row>
    <row r="28" spans="1:24" ht="23.25">
      <c r="A28" s="39" t="str">
        <f>'2д ясли'!A28</f>
        <v>10. Повидло</v>
      </c>
      <c r="B28" s="26"/>
      <c r="C28" s="74" t="str">
        <f>'2д ясли'!C28</f>
        <v>кг</v>
      </c>
      <c r="D28" s="46"/>
      <c r="E28" s="56">
        <v>2.0199999999999999E-2</v>
      </c>
      <c r="F28" s="39"/>
      <c r="G28" s="39"/>
      <c r="H28" s="39"/>
      <c r="I28" s="39"/>
      <c r="J28" s="39"/>
      <c r="K28" s="47"/>
      <c r="L28" s="47"/>
      <c r="M28" s="39"/>
      <c r="N28" s="39"/>
      <c r="O28" s="39"/>
      <c r="P28" s="39"/>
      <c r="Q28" s="39"/>
      <c r="R28" s="39"/>
      <c r="S28" s="73">
        <f t="shared" si="1"/>
        <v>2.0199999999999999E-2</v>
      </c>
      <c r="T28" s="13">
        <f t="shared" si="2"/>
        <v>0</v>
      </c>
      <c r="U28" s="13">
        <f t="shared" si="3"/>
        <v>0</v>
      </c>
      <c r="V28" s="13">
        <f t="shared" si="4"/>
        <v>0</v>
      </c>
      <c r="W28" s="15"/>
      <c r="X28" s="87">
        <f t="shared" si="0"/>
        <v>0</v>
      </c>
    </row>
    <row r="29" spans="1:24" ht="23.25">
      <c r="A29" s="39" t="str">
        <f>'2д ясли'!A29</f>
        <v>11. Кофейный напит.</v>
      </c>
      <c r="B29" s="26"/>
      <c r="C29" s="74" t="str">
        <f>'2д ясли'!C29</f>
        <v>кг</v>
      </c>
      <c r="D29" s="59"/>
      <c r="E29" s="59"/>
      <c r="F29" s="43">
        <v>1.8E-3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73">
        <f t="shared" si="1"/>
        <v>1.8E-3</v>
      </c>
      <c r="T29" s="13">
        <f t="shared" si="2"/>
        <v>0</v>
      </c>
      <c r="U29" s="13">
        <f t="shared" si="3"/>
        <v>0</v>
      </c>
      <c r="V29" s="13">
        <f t="shared" si="4"/>
        <v>0</v>
      </c>
      <c r="W29" s="15"/>
      <c r="X29" s="87">
        <f t="shared" si="0"/>
        <v>0</v>
      </c>
    </row>
    <row r="30" spans="1:24" ht="23.25">
      <c r="A30" s="39" t="str">
        <f>'2д ясли'!A30</f>
        <v>12. Яблоки</v>
      </c>
      <c r="B30" s="26"/>
      <c r="C30" s="74" t="str">
        <f>'2д ясли'!C30</f>
        <v>кг</v>
      </c>
      <c r="D30" s="59"/>
      <c r="E30" s="59"/>
      <c r="F30" s="59"/>
      <c r="G30" s="55">
        <v>0.1</v>
      </c>
      <c r="H30" s="47"/>
      <c r="I30" s="13"/>
      <c r="J30" s="13"/>
      <c r="K30" s="39"/>
      <c r="L30" s="39"/>
      <c r="M30" s="56"/>
      <c r="N30" s="39"/>
      <c r="O30" s="39"/>
      <c r="P30" s="39"/>
      <c r="Q30" s="39"/>
      <c r="R30" s="39"/>
      <c r="S30" s="51">
        <f t="shared" si="1"/>
        <v>0.1</v>
      </c>
      <c r="T30" s="13">
        <f t="shared" si="2"/>
        <v>0</v>
      </c>
      <c r="U30" s="13">
        <f t="shared" si="3"/>
        <v>0</v>
      </c>
      <c r="V30" s="13">
        <f t="shared" si="4"/>
        <v>0</v>
      </c>
      <c r="W30" s="15"/>
      <c r="X30" s="87">
        <f t="shared" si="0"/>
        <v>0</v>
      </c>
    </row>
    <row r="31" spans="1:24" ht="23.25">
      <c r="A31" s="39" t="str">
        <f>'2д ясли'!A31</f>
        <v>13. Картофель п/ф</v>
      </c>
      <c r="B31" s="26"/>
      <c r="C31" s="74" t="str">
        <f>'2д ясли'!C31</f>
        <v>кг</v>
      </c>
      <c r="D31" s="59"/>
      <c r="E31" s="59"/>
      <c r="F31" s="59"/>
      <c r="G31" s="59"/>
      <c r="H31" s="47"/>
      <c r="I31" s="13">
        <v>3.4000000000000002E-2</v>
      </c>
      <c r="J31" s="57"/>
      <c r="K31" s="60"/>
      <c r="L31" s="13">
        <v>0.128</v>
      </c>
      <c r="M31" s="60"/>
      <c r="N31" s="60"/>
      <c r="O31" s="60"/>
      <c r="P31" s="60"/>
      <c r="Q31" s="60"/>
      <c r="R31" s="60"/>
      <c r="S31" s="73">
        <f t="shared" si="1"/>
        <v>0.16200000000000001</v>
      </c>
      <c r="T31" s="13">
        <f t="shared" si="2"/>
        <v>0</v>
      </c>
      <c r="U31" s="13">
        <f t="shared" si="3"/>
        <v>0</v>
      </c>
      <c r="V31" s="13">
        <f t="shared" si="4"/>
        <v>0</v>
      </c>
      <c r="W31" s="15"/>
      <c r="X31" s="87">
        <f t="shared" si="0"/>
        <v>0</v>
      </c>
    </row>
    <row r="32" spans="1:24" ht="23.25">
      <c r="A32" s="39" t="str">
        <f>'2д ясли'!A32</f>
        <v>14. Горох</v>
      </c>
      <c r="B32" s="26"/>
      <c r="C32" s="74" t="str">
        <f>'2д ясли'!C32</f>
        <v>кг</v>
      </c>
      <c r="D32" s="39"/>
      <c r="E32" s="39"/>
      <c r="F32" s="39"/>
      <c r="G32" s="39"/>
      <c r="H32" s="47"/>
      <c r="I32" s="61">
        <v>1.3599999999999999E-2</v>
      </c>
      <c r="J32" s="69"/>
      <c r="K32" s="43"/>
      <c r="L32" s="47"/>
      <c r="M32" s="39"/>
      <c r="N32" s="39"/>
      <c r="O32" s="43"/>
      <c r="P32" s="43"/>
      <c r="Q32" s="43"/>
      <c r="R32" s="39"/>
      <c r="S32" s="73">
        <f t="shared" si="1"/>
        <v>1.3599999999999999E-2</v>
      </c>
      <c r="T32" s="13">
        <f t="shared" si="2"/>
        <v>0</v>
      </c>
      <c r="U32" s="13">
        <f t="shared" si="3"/>
        <v>0</v>
      </c>
      <c r="V32" s="13">
        <f t="shared" si="4"/>
        <v>0</v>
      </c>
      <c r="W32" s="15"/>
      <c r="X32" s="87">
        <f t="shared" si="0"/>
        <v>0</v>
      </c>
    </row>
    <row r="33" spans="1:24" ht="23.25">
      <c r="A33" s="39" t="str">
        <f>'2д ясли'!A33</f>
        <v>15. Лук репчатый</v>
      </c>
      <c r="B33" s="26"/>
      <c r="C33" s="74" t="str">
        <f>'2д ясли'!C33</f>
        <v>кг</v>
      </c>
      <c r="D33" s="63"/>
      <c r="E33" s="63"/>
      <c r="F33" s="63"/>
      <c r="G33" s="63"/>
      <c r="H33" s="63"/>
      <c r="I33" s="13">
        <v>8.0000000000000002E-3</v>
      </c>
      <c r="J33" s="70"/>
      <c r="K33" s="70"/>
      <c r="L33" s="13"/>
      <c r="M33" s="63"/>
      <c r="N33" s="63"/>
      <c r="O33" s="63"/>
      <c r="P33" s="63"/>
      <c r="Q33" s="63"/>
      <c r="R33" s="63"/>
      <c r="S33" s="73">
        <f t="shared" si="1"/>
        <v>8.0000000000000002E-3</v>
      </c>
      <c r="T33" s="13">
        <f t="shared" si="2"/>
        <v>0</v>
      </c>
      <c r="U33" s="13">
        <f t="shared" si="3"/>
        <v>0</v>
      </c>
      <c r="V33" s="13">
        <f t="shared" si="4"/>
        <v>0</v>
      </c>
      <c r="W33" s="15"/>
      <c r="X33" s="87">
        <f t="shared" si="0"/>
        <v>0</v>
      </c>
    </row>
    <row r="34" spans="1:24" ht="23.25">
      <c r="A34" s="39" t="str">
        <f>'2д ясли'!A34</f>
        <v>16. Масло растит.</v>
      </c>
      <c r="B34" s="26"/>
      <c r="C34" s="74" t="str">
        <f>'2д ясли'!C34</f>
        <v>кг</v>
      </c>
      <c r="D34" s="39"/>
      <c r="E34" s="39"/>
      <c r="F34" s="39"/>
      <c r="G34" s="39"/>
      <c r="H34" s="47">
        <v>2.5000000000000001E-3</v>
      </c>
      <c r="I34" s="13">
        <v>3.3999999999999998E-3</v>
      </c>
      <c r="J34" s="13"/>
      <c r="K34" s="13">
        <v>4.0000000000000001E-3</v>
      </c>
      <c r="L34" s="13"/>
      <c r="M34" s="39"/>
      <c r="N34" s="39"/>
      <c r="O34" s="47"/>
      <c r="P34" s="47"/>
      <c r="Q34" s="47"/>
      <c r="R34" s="39"/>
      <c r="S34" s="73">
        <f t="shared" si="1"/>
        <v>9.8999999999999991E-3</v>
      </c>
      <c r="T34" s="13">
        <f t="shared" si="2"/>
        <v>0</v>
      </c>
      <c r="U34" s="13">
        <f t="shared" si="3"/>
        <v>0</v>
      </c>
      <c r="V34" s="13">
        <f t="shared" si="4"/>
        <v>0</v>
      </c>
      <c r="W34" s="15"/>
      <c r="X34" s="87">
        <f t="shared" si="0"/>
        <v>0</v>
      </c>
    </row>
    <row r="35" spans="1:24" ht="23.25">
      <c r="A35" s="39" t="str">
        <f>'2д ясли'!A35</f>
        <v>17. Капуста б/к</v>
      </c>
      <c r="B35" s="26"/>
      <c r="C35" s="74" t="str">
        <f>'2д ясли'!C35</f>
        <v>кг</v>
      </c>
      <c r="D35" s="39"/>
      <c r="E35" s="39"/>
      <c r="F35" s="39"/>
      <c r="G35" s="39"/>
      <c r="H35" s="87">
        <v>5.2499999999999998E-2</v>
      </c>
      <c r="I35" s="57"/>
      <c r="J35" s="57"/>
      <c r="K35" s="62"/>
      <c r="L35" s="13"/>
      <c r="M35" s="39"/>
      <c r="N35" s="39"/>
      <c r="O35" s="39"/>
      <c r="P35" s="39"/>
      <c r="Q35" s="39"/>
      <c r="R35" s="39"/>
      <c r="S35" s="73">
        <f t="shared" si="1"/>
        <v>5.2499999999999998E-2</v>
      </c>
      <c r="T35" s="13">
        <f t="shared" si="2"/>
        <v>0</v>
      </c>
      <c r="U35" s="13">
        <f t="shared" si="3"/>
        <v>0</v>
      </c>
      <c r="V35" s="13">
        <f t="shared" si="4"/>
        <v>0</v>
      </c>
      <c r="W35" s="15"/>
      <c r="X35" s="87">
        <f t="shared" si="0"/>
        <v>0</v>
      </c>
    </row>
    <row r="36" spans="1:24" ht="23.25">
      <c r="A36" s="39" t="str">
        <f>'2д ясли'!A36</f>
        <v>18. Морковь п/ф</v>
      </c>
      <c r="B36" s="26"/>
      <c r="C36" s="74" t="str">
        <f>'2д ясли'!C36</f>
        <v>кг</v>
      </c>
      <c r="D36" s="39"/>
      <c r="E36" s="39"/>
      <c r="F36" s="39"/>
      <c r="G36" s="39"/>
      <c r="H36" s="51">
        <v>7.0000000000000001E-3</v>
      </c>
      <c r="I36" s="13">
        <v>8.5000000000000006E-3</v>
      </c>
      <c r="J36" s="57"/>
      <c r="K36" s="39"/>
      <c r="L36" s="47"/>
      <c r="M36" s="39"/>
      <c r="N36" s="39"/>
      <c r="O36" s="47"/>
      <c r="P36" s="47"/>
      <c r="Q36" s="47"/>
      <c r="R36" s="39"/>
      <c r="S36" s="73">
        <f t="shared" si="1"/>
        <v>1.55E-2</v>
      </c>
      <c r="T36" s="13">
        <f t="shared" si="2"/>
        <v>0</v>
      </c>
      <c r="U36" s="13">
        <f t="shared" si="3"/>
        <v>0</v>
      </c>
      <c r="V36" s="13">
        <f t="shared" si="4"/>
        <v>0</v>
      </c>
      <c r="W36" s="15"/>
      <c r="X36" s="87">
        <f t="shared" si="0"/>
        <v>0</v>
      </c>
    </row>
    <row r="37" spans="1:24" s="24" customFormat="1" ht="23.25">
      <c r="A37" s="39" t="str">
        <f>'2д ясли'!A37</f>
        <v>19. Пикша</v>
      </c>
      <c r="B37" s="27"/>
      <c r="C37" s="74" t="str">
        <f>'2д ясли'!C37</f>
        <v>кг</v>
      </c>
      <c r="D37" s="62"/>
      <c r="E37" s="62"/>
      <c r="F37" s="62"/>
      <c r="G37" s="62"/>
      <c r="H37" s="62"/>
      <c r="I37" s="13"/>
      <c r="J37" s="13"/>
      <c r="K37" s="61">
        <v>3.9300000000000002E-2</v>
      </c>
      <c r="L37" s="62"/>
      <c r="M37" s="62"/>
      <c r="N37" s="62"/>
      <c r="O37" s="62"/>
      <c r="P37" s="62"/>
      <c r="Q37" s="62"/>
      <c r="R37" s="62"/>
      <c r="S37" s="73">
        <f t="shared" si="1"/>
        <v>3.9300000000000002E-2</v>
      </c>
      <c r="T37" s="13">
        <f t="shared" si="2"/>
        <v>0</v>
      </c>
      <c r="U37" s="13">
        <f t="shared" si="3"/>
        <v>0</v>
      </c>
      <c r="V37" s="13">
        <f t="shared" si="4"/>
        <v>0</v>
      </c>
      <c r="W37" s="15"/>
      <c r="X37" s="87">
        <f t="shared" si="0"/>
        <v>0</v>
      </c>
    </row>
    <row r="38" spans="1:24" ht="23.25">
      <c r="A38" s="39" t="str">
        <f>'2д ясли'!A38</f>
        <v>20. Вермишель</v>
      </c>
      <c r="B38" s="26"/>
      <c r="C38" s="74" t="str">
        <f>'2д ясли'!C38</f>
        <v>кг</v>
      </c>
      <c r="D38" s="39"/>
      <c r="E38" s="39"/>
      <c r="F38" s="39"/>
      <c r="G38" s="39"/>
      <c r="H38" s="39"/>
      <c r="I38" s="57"/>
      <c r="J38" s="57"/>
      <c r="K38" s="47"/>
      <c r="L38" s="39"/>
      <c r="M38" s="39"/>
      <c r="N38" s="39"/>
      <c r="O38" s="51">
        <v>1.2E-2</v>
      </c>
      <c r="P38" s="47"/>
      <c r="Q38" s="47"/>
      <c r="R38" s="39"/>
      <c r="S38" s="73">
        <f t="shared" si="1"/>
        <v>1.2E-2</v>
      </c>
      <c r="T38" s="13">
        <f t="shared" si="2"/>
        <v>0</v>
      </c>
      <c r="U38" s="13">
        <f t="shared" si="3"/>
        <v>0</v>
      </c>
      <c r="V38" s="13">
        <f t="shared" si="4"/>
        <v>0</v>
      </c>
      <c r="W38" s="15"/>
      <c r="X38" s="87">
        <f t="shared" si="0"/>
        <v>0</v>
      </c>
    </row>
    <row r="39" spans="1:24" ht="23.25">
      <c r="A39" s="39" t="str">
        <f>'2д ясли'!A39</f>
        <v>21. Печенье</v>
      </c>
      <c r="B39" s="26"/>
      <c r="C39" s="74" t="str">
        <f>'2д ясли'!C39</f>
        <v>кг</v>
      </c>
      <c r="D39" s="39"/>
      <c r="E39" s="39"/>
      <c r="F39" s="39"/>
      <c r="G39" s="39"/>
      <c r="H39" s="39"/>
      <c r="I39" s="39"/>
      <c r="J39" s="39"/>
      <c r="K39" s="47"/>
      <c r="L39" s="39"/>
      <c r="M39" s="39"/>
      <c r="N39" s="39"/>
      <c r="O39" s="47"/>
      <c r="P39" s="51">
        <v>1.4999999999999999E-2</v>
      </c>
      <c r="Q39" s="47"/>
      <c r="R39" s="39"/>
      <c r="S39" s="73">
        <f t="shared" si="1"/>
        <v>1.4999999999999999E-2</v>
      </c>
      <c r="T39" s="13">
        <f t="shared" si="2"/>
        <v>0</v>
      </c>
      <c r="U39" s="13">
        <f t="shared" si="3"/>
        <v>0</v>
      </c>
      <c r="V39" s="13">
        <f t="shared" si="4"/>
        <v>0</v>
      </c>
      <c r="W39" s="15"/>
      <c r="X39" s="87">
        <f t="shared" si="0"/>
        <v>0</v>
      </c>
    </row>
    <row r="40" spans="1:24" ht="23.25">
      <c r="A40" s="39" t="str">
        <f>'2д ясли'!A40</f>
        <v>22. Кисель из концентр.</v>
      </c>
      <c r="B40" s="26"/>
      <c r="C40" s="74" t="str">
        <f>'2д ясли'!C40</f>
        <v>кг</v>
      </c>
      <c r="D40" s="39"/>
      <c r="E40" s="39"/>
      <c r="F40" s="39"/>
      <c r="G40" s="39"/>
      <c r="H40" s="39"/>
      <c r="I40" s="39"/>
      <c r="J40" s="39"/>
      <c r="K40" s="39"/>
      <c r="L40" s="47"/>
      <c r="M40" s="51">
        <v>2.4E-2</v>
      </c>
      <c r="N40" s="39"/>
      <c r="O40" s="39"/>
      <c r="P40" s="39"/>
      <c r="Q40" s="39"/>
      <c r="R40" s="39"/>
      <c r="S40" s="73">
        <f t="shared" si="1"/>
        <v>2.4E-2</v>
      </c>
      <c r="T40" s="13">
        <f t="shared" si="2"/>
        <v>0</v>
      </c>
      <c r="U40" s="13">
        <f t="shared" si="3"/>
        <v>0</v>
      </c>
      <c r="V40" s="13">
        <f t="shared" si="4"/>
        <v>0</v>
      </c>
      <c r="W40" s="15"/>
      <c r="X40" s="87">
        <f t="shared" si="0"/>
        <v>0</v>
      </c>
    </row>
    <row r="41" spans="1:24" ht="23.25">
      <c r="A41" s="39" t="str">
        <f>'2д ясли'!A41</f>
        <v>23. Кислота лимонная</v>
      </c>
      <c r="B41" s="26"/>
      <c r="C41" s="74" t="str">
        <f>'2д ясли'!C41</f>
        <v>кг</v>
      </c>
      <c r="D41" s="39"/>
      <c r="E41" s="39"/>
      <c r="F41" s="39"/>
      <c r="G41" s="39"/>
      <c r="H41" s="39"/>
      <c r="I41" s="39"/>
      <c r="J41" s="39"/>
      <c r="K41" s="39"/>
      <c r="L41" s="39"/>
      <c r="M41" s="47">
        <v>2.0000000000000001E-4</v>
      </c>
      <c r="N41" s="39"/>
      <c r="O41" s="39"/>
      <c r="P41" s="39"/>
      <c r="Q41" s="39"/>
      <c r="R41" s="39"/>
      <c r="S41" s="73">
        <f t="shared" si="1"/>
        <v>2.0000000000000001E-4</v>
      </c>
      <c r="T41" s="13">
        <f t="shared" si="2"/>
        <v>0</v>
      </c>
      <c r="U41" s="13">
        <f t="shared" si="3"/>
        <v>0</v>
      </c>
      <c r="V41" s="13">
        <f t="shared" si="4"/>
        <v>0</v>
      </c>
      <c r="W41" s="15"/>
      <c r="X41" s="87">
        <f t="shared" si="0"/>
        <v>0</v>
      </c>
    </row>
    <row r="42" spans="1:24" ht="23.25">
      <c r="A42" s="39" t="str">
        <f>'2д ясли'!A42</f>
        <v>24. Чай листовой</v>
      </c>
      <c r="B42" s="92"/>
      <c r="C42" s="93" t="str">
        <f>'2д ясли'!C42</f>
        <v>кг</v>
      </c>
      <c r="D42" s="94"/>
      <c r="E42" s="94"/>
      <c r="F42" s="94"/>
      <c r="G42" s="95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6">
        <v>2.5999999999999998E-4</v>
      </c>
      <c r="S42" s="97">
        <f t="shared" si="1"/>
        <v>2.5999999999999998E-4</v>
      </c>
      <c r="T42" s="98">
        <f t="shared" si="2"/>
        <v>0</v>
      </c>
      <c r="U42" s="98">
        <f t="shared" si="3"/>
        <v>0</v>
      </c>
      <c r="V42" s="98">
        <f t="shared" si="4"/>
        <v>0</v>
      </c>
      <c r="W42" s="42"/>
      <c r="X42" s="97">
        <f t="shared" si="0"/>
        <v>0</v>
      </c>
    </row>
    <row r="43" spans="1:24" ht="20.25">
      <c r="A43" s="39" t="str">
        <f>'2д ясли'!A43</f>
        <v>25. Зелень сухая</v>
      </c>
      <c r="B43" s="99"/>
      <c r="C43" s="88" t="str">
        <f>'2д ясли'!C43</f>
        <v>кг</v>
      </c>
      <c r="D43" s="99"/>
      <c r="E43" s="99"/>
      <c r="F43" s="99"/>
      <c r="G43" s="99"/>
      <c r="H43" s="99"/>
      <c r="I43" s="89">
        <v>2.0000000000000001E-4</v>
      </c>
      <c r="J43" s="99"/>
      <c r="K43" s="99"/>
      <c r="L43" s="99"/>
      <c r="M43" s="99"/>
      <c r="N43" s="99"/>
      <c r="O43" s="99"/>
      <c r="P43" s="99"/>
      <c r="Q43" s="99"/>
      <c r="R43" s="99"/>
      <c r="S43" s="89">
        <f t="shared" si="1"/>
        <v>2.0000000000000001E-4</v>
      </c>
      <c r="T43" s="13">
        <f t="shared" si="2"/>
        <v>0</v>
      </c>
      <c r="U43" s="13">
        <f t="shared" si="3"/>
        <v>0</v>
      </c>
      <c r="V43" s="13">
        <f t="shared" si="4"/>
        <v>0</v>
      </c>
      <c r="W43" s="99"/>
      <c r="X43" s="89">
        <f t="shared" si="0"/>
        <v>0</v>
      </c>
    </row>
    <row r="44" spans="1:24" ht="20.25">
      <c r="A44" s="39" t="str">
        <f>'2д ясли'!A44</f>
        <v>26. Минтай</v>
      </c>
      <c r="B44" s="99"/>
      <c r="C44" s="102" t="str">
        <f>'2д ясли'!C44</f>
        <v>кг</v>
      </c>
      <c r="D44" s="15"/>
      <c r="E44" s="15"/>
      <c r="F44" s="15"/>
      <c r="G44" s="15"/>
      <c r="H44" s="15"/>
      <c r="I44" s="15"/>
      <c r="J44" s="15"/>
      <c r="K44" s="101">
        <v>3.9300000000000002E-2</v>
      </c>
      <c r="L44" s="15"/>
      <c r="M44" s="15"/>
      <c r="N44" s="15"/>
      <c r="O44" s="15"/>
      <c r="P44" s="15"/>
      <c r="Q44" s="15"/>
      <c r="R44" s="15"/>
      <c r="S44" s="101">
        <f t="shared" si="1"/>
        <v>3.9300000000000002E-2</v>
      </c>
      <c r="T44" s="13">
        <f t="shared" si="2"/>
        <v>0</v>
      </c>
      <c r="U44" s="13">
        <f t="shared" si="3"/>
        <v>0</v>
      </c>
      <c r="V44" s="13">
        <f t="shared" si="4"/>
        <v>0</v>
      </c>
      <c r="W44" s="15"/>
      <c r="X44" s="101">
        <f t="shared" si="0"/>
        <v>0</v>
      </c>
    </row>
  </sheetData>
  <mergeCells count="49">
    <mergeCell ref="I18:J18"/>
    <mergeCell ref="A6:X6"/>
    <mergeCell ref="A1:X1"/>
    <mergeCell ref="A2:X2"/>
    <mergeCell ref="A3:X3"/>
    <mergeCell ref="A4:X4"/>
    <mergeCell ref="A5:X5"/>
    <mergeCell ref="T15:T18"/>
    <mergeCell ref="U15:U18"/>
    <mergeCell ref="V15:V18"/>
    <mergeCell ref="W15:W18"/>
    <mergeCell ref="X15:X18"/>
    <mergeCell ref="K7:L7"/>
    <mergeCell ref="A8:B8"/>
    <mergeCell ref="C8:D8"/>
    <mergeCell ref="E8:F8"/>
    <mergeCell ref="T13:X14"/>
    <mergeCell ref="G8:H8"/>
    <mergeCell ref="G7:H7"/>
    <mergeCell ref="A7:B7"/>
    <mergeCell ref="C7:D7"/>
    <mergeCell ref="E7:F7"/>
    <mergeCell ref="I7:J7"/>
    <mergeCell ref="A11:D11"/>
    <mergeCell ref="O14:R14"/>
    <mergeCell ref="S13:S15"/>
    <mergeCell ref="A13:B14"/>
    <mergeCell ref="C13:C15"/>
    <mergeCell ref="D13:R13"/>
    <mergeCell ref="D14:F14"/>
    <mergeCell ref="H14:N14"/>
    <mergeCell ref="E11:F11"/>
    <mergeCell ref="G11:H11"/>
    <mergeCell ref="I11:J11"/>
    <mergeCell ref="K11:L11"/>
    <mergeCell ref="A10:B10"/>
    <mergeCell ref="C10:D10"/>
    <mergeCell ref="E10:F10"/>
    <mergeCell ref="E9:F9"/>
    <mergeCell ref="G9:H9"/>
    <mergeCell ref="G10:H10"/>
    <mergeCell ref="A9:B9"/>
    <mergeCell ref="C9:D9"/>
    <mergeCell ref="I8:J8"/>
    <mergeCell ref="K8:L8"/>
    <mergeCell ref="I9:J9"/>
    <mergeCell ref="K9:L9"/>
    <mergeCell ref="I10:J10"/>
    <mergeCell ref="K10:L10"/>
  </mergeCells>
  <printOptions horizontalCentered="1"/>
  <pageMargins left="0" right="0" top="0" bottom="0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2д ясли</vt:lpstr>
      <vt:lpstr>2д сад</vt:lpstr>
      <vt:lpstr>'2д сад'!Область_печати</vt:lpstr>
      <vt:lpstr>'2д ясли'!Область_печати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ZherlyNP</dc:creator>
  <cp:lastModifiedBy>Пользователь</cp:lastModifiedBy>
  <cp:lastPrinted>2021-08-10T09:24:00Z</cp:lastPrinted>
  <dcterms:created xsi:type="dcterms:W3CDTF">2020-12-24T04:40:18Z</dcterms:created>
  <dcterms:modified xsi:type="dcterms:W3CDTF">2021-08-10T09:24:04Z</dcterms:modified>
</cp:coreProperties>
</file>