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65" windowHeight="7200"/>
  </bookViews>
  <sheets>
    <sheet name="3д ясли" sheetId="2" r:id="rId1"/>
    <sheet name="3д сад" sheetId="1" r:id="rId2"/>
  </sheets>
  <definedNames>
    <definedName name="_xlnm.Print_Area" localSheetId="1">'3д сад'!$A$1:$U$52</definedName>
    <definedName name="_xlnm.Print_Area" localSheetId="0">'3д ясли'!$A$1:$S$52</definedName>
  </definedNames>
  <calcPr calcId="124519"/>
</workbook>
</file>

<file path=xl/calcChain.xml><?xml version="1.0" encoding="utf-8"?>
<calcChain xmlns="http://schemas.openxmlformats.org/spreadsheetml/2006/main">
  <c r="U19" i="1"/>
  <c r="P19" l="1"/>
  <c r="P19" i="2"/>
  <c r="Q20" i="1"/>
  <c r="P52"/>
  <c r="C52"/>
  <c r="A52"/>
  <c r="P52" i="2"/>
  <c r="P51" i="1" l="1"/>
  <c r="C51"/>
  <c r="A51"/>
  <c r="P51" i="2"/>
  <c r="P50" i="1"/>
  <c r="C50"/>
  <c r="A50"/>
  <c r="P50" i="2"/>
  <c r="C20" i="1" l="1"/>
  <c r="C21"/>
  <c r="C22"/>
  <c r="C23"/>
  <c r="C24"/>
  <c r="C25"/>
  <c r="C26"/>
  <c r="C27"/>
  <c r="C28"/>
  <c r="C29"/>
  <c r="C30"/>
  <c r="C31"/>
  <c r="C32"/>
  <c r="C33"/>
  <c r="C35"/>
  <c r="C36"/>
  <c r="C37"/>
  <c r="C38"/>
  <c r="C39"/>
  <c r="C40"/>
  <c r="C41"/>
  <c r="C42"/>
  <c r="C43"/>
  <c r="C44"/>
  <c r="C45"/>
  <c r="C46"/>
  <c r="C47"/>
  <c r="C48"/>
  <c r="C49"/>
  <c r="C19"/>
  <c r="T34" i="2"/>
  <c r="S19"/>
  <c r="P49" i="1"/>
  <c r="P32" i="2" l="1"/>
  <c r="A49" i="1"/>
  <c r="S20"/>
  <c r="R20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Q2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Q51" s="1"/>
  <c r="Q52" s="1"/>
  <c r="A20"/>
  <c r="A21"/>
  <c r="A22"/>
  <c r="A23"/>
  <c r="A24"/>
  <c r="A25"/>
  <c r="A26"/>
  <c r="A27"/>
  <c r="A28"/>
  <c r="A29"/>
  <c r="A30"/>
  <c r="A31"/>
  <c r="A32"/>
  <c r="A33"/>
  <c r="A35"/>
  <c r="A36"/>
  <c r="A37"/>
  <c r="A38"/>
  <c r="A39"/>
  <c r="A40"/>
  <c r="A41"/>
  <c r="A42"/>
  <c r="A43"/>
  <c r="A44"/>
  <c r="A45"/>
  <c r="A46"/>
  <c r="A47"/>
  <c r="A48"/>
  <c r="A19"/>
  <c r="T19" i="2"/>
  <c r="Q20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Q51" s="1"/>
  <c r="P20" i="1"/>
  <c r="P21" i="2"/>
  <c r="P22"/>
  <c r="P23"/>
  <c r="P24"/>
  <c r="P25"/>
  <c r="P26"/>
  <c r="P27"/>
  <c r="P28"/>
  <c r="P29"/>
  <c r="P30"/>
  <c r="P31"/>
  <c r="P33"/>
  <c r="P35"/>
  <c r="P36"/>
  <c r="P37"/>
  <c r="P38"/>
  <c r="P39"/>
  <c r="P40"/>
  <c r="P41"/>
  <c r="P42"/>
  <c r="P43"/>
  <c r="P44"/>
  <c r="P45"/>
  <c r="P46"/>
  <c r="P47"/>
  <c r="P48"/>
  <c r="P49"/>
  <c r="P20"/>
  <c r="S50" l="1"/>
  <c r="S20"/>
  <c r="S21" i="1"/>
  <c r="U20"/>
  <c r="T20" i="2" s="1"/>
  <c r="P21" i="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S21" i="2"/>
  <c r="S22" i="1" l="1"/>
  <c r="U21"/>
  <c r="T21" i="2" s="1"/>
  <c r="S22"/>
  <c r="Q52" l="1"/>
  <c r="S52" s="1"/>
  <c r="S51"/>
  <c r="S23" i="1"/>
  <c r="U22"/>
  <c r="T22" i="2" s="1"/>
  <c r="S23"/>
  <c r="S24" i="1" l="1"/>
  <c r="U23"/>
  <c r="T23" i="2" s="1"/>
  <c r="S24"/>
  <c r="S25" i="1" l="1"/>
  <c r="U24"/>
  <c r="T24" i="2" s="1"/>
  <c r="S25"/>
  <c r="S26" i="1" l="1"/>
  <c r="U25"/>
  <c r="T25" i="2" s="1"/>
  <c r="S26"/>
  <c r="S27" i="1" l="1"/>
  <c r="U26"/>
  <c r="T26" i="2" s="1"/>
  <c r="S27"/>
  <c r="S28" i="1" l="1"/>
  <c r="U27"/>
  <c r="T27" i="2" s="1"/>
  <c r="S28"/>
  <c r="S29" i="1" l="1"/>
  <c r="U28"/>
  <c r="T28" i="2" s="1"/>
  <c r="S29"/>
  <c r="S30" i="1" l="1"/>
  <c r="S31" s="1"/>
  <c r="S32" s="1"/>
  <c r="S33" s="1"/>
  <c r="S34" s="1"/>
  <c r="S35" s="1"/>
  <c r="S36" s="1"/>
  <c r="S37" s="1"/>
  <c r="S38" s="1"/>
  <c r="S39" s="1"/>
  <c r="S40" s="1"/>
  <c r="S41" s="1"/>
  <c r="S42" s="1"/>
  <c r="S43" s="1"/>
  <c r="S44" s="1"/>
  <c r="S45" s="1"/>
  <c r="S46" s="1"/>
  <c r="S47" s="1"/>
  <c r="S48" s="1"/>
  <c r="S49" s="1"/>
  <c r="S50" s="1"/>
  <c r="S51" s="1"/>
  <c r="S52" s="1"/>
  <c r="U29"/>
  <c r="T29" i="2" s="1"/>
  <c r="S30"/>
  <c r="U50" i="1" l="1"/>
  <c r="T50" i="2" s="1"/>
  <c r="U30" i="1"/>
  <c r="T30" i="2" s="1"/>
  <c r="S31" l="1"/>
  <c r="U52" i="1" l="1"/>
  <c r="T52" i="2" s="1"/>
  <c r="U51" i="1"/>
  <c r="T51" i="2" s="1"/>
  <c r="U31" i="1"/>
  <c r="T31" i="2" s="1"/>
  <c r="S32"/>
  <c r="U32" i="1" l="1"/>
  <c r="T32" i="2" s="1"/>
  <c r="S33"/>
  <c r="U33" i="1" l="1"/>
  <c r="T33" i="2" s="1"/>
  <c r="S35"/>
  <c r="U35" i="1" l="1"/>
  <c r="T35" i="2" s="1"/>
  <c r="S36"/>
  <c r="U36" i="1" l="1"/>
  <c r="T36" i="2" s="1"/>
  <c r="S37"/>
  <c r="U37" i="1" l="1"/>
  <c r="T37" i="2" s="1"/>
  <c r="S38"/>
  <c r="U38" i="1" l="1"/>
  <c r="T38" i="2" s="1"/>
  <c r="S39"/>
  <c r="U39" i="1" l="1"/>
  <c r="T39" i="2" s="1"/>
  <c r="S40"/>
  <c r="U40" i="1" l="1"/>
  <c r="T40" i="2" s="1"/>
  <c r="S41"/>
  <c r="U41" i="1" l="1"/>
  <c r="T41" i="2" s="1"/>
  <c r="S42"/>
  <c r="U42" i="1" l="1"/>
  <c r="T42" i="2" s="1"/>
  <c r="S43"/>
  <c r="U43" i="1" l="1"/>
  <c r="T43" i="2" s="1"/>
  <c r="S44"/>
  <c r="U44" i="1" l="1"/>
  <c r="T44" i="2" s="1"/>
  <c r="S45"/>
  <c r="U45" i="1" l="1"/>
  <c r="T45" i="2" s="1"/>
  <c r="S46"/>
  <c r="U46" i="1" l="1"/>
  <c r="T46" i="2" s="1"/>
  <c r="S47"/>
  <c r="U47" i="1" l="1"/>
  <c r="T47" i="2" s="1"/>
  <c r="S48"/>
  <c r="U49" i="1" l="1"/>
  <c r="U48"/>
  <c r="T48" i="2" s="1"/>
  <c r="S49"/>
  <c r="T49" s="1"/>
</calcChain>
</file>

<file path=xl/sharedStrings.xml><?xml version="1.0" encoding="utf-8"?>
<sst xmlns="http://schemas.openxmlformats.org/spreadsheetml/2006/main" count="181" uniqueCount="86">
  <si>
    <t>20/30</t>
  </si>
  <si>
    <t>10/30</t>
  </si>
  <si>
    <t>Выход-вес порций</t>
  </si>
  <si>
    <t>Количество порций</t>
  </si>
  <si>
    <t>Чай с лимоном</t>
  </si>
  <si>
    <t>Код</t>
  </si>
  <si>
    <t>Наименование</t>
  </si>
  <si>
    <t>Полдник</t>
  </si>
  <si>
    <t>Обед</t>
  </si>
  <si>
    <t>Завтрак 2</t>
  </si>
  <si>
    <t>Завтрак</t>
  </si>
  <si>
    <t>Всего количество продуктов</t>
  </si>
  <si>
    <t>Итого количество детей за день</t>
  </si>
  <si>
    <t>Итого по ДОУ с 3-7 лет</t>
  </si>
  <si>
    <t>Количество продуктов питания подлежащих закладке</t>
  </si>
  <si>
    <t>Единица измерения</t>
  </si>
  <si>
    <t>Продукты</t>
  </si>
  <si>
    <t>Всего:</t>
  </si>
  <si>
    <t>Ревда ДОУ 3-7 лет</t>
  </si>
  <si>
    <t>Плановая стоимость на всех довольствующихся, руб.</t>
  </si>
  <si>
    <t>Типовое меню___________________________________</t>
  </si>
  <si>
    <t>Материально ответственное лицо___________________________________</t>
  </si>
  <si>
    <t xml:space="preserve">Меню-требование на выдачу продуктов питания № </t>
  </si>
  <si>
    <t>20/20</t>
  </si>
  <si>
    <t>Итого по ДОУ с 1-3 лет</t>
  </si>
  <si>
    <t>Ревда ДОУ 1-3 лет</t>
  </si>
  <si>
    <t>Бутерброд с сыром</t>
  </si>
  <si>
    <t>Максим. стоимость 1 дня, руб.</t>
  </si>
  <si>
    <t>Численность довольствующихся по плановой стоимости 1 дня</t>
  </si>
  <si>
    <t>Фактическая стоимость, руб.</t>
  </si>
  <si>
    <t>Численность персонала, чел.</t>
  </si>
  <si>
    <t>Расход продуктов питания</t>
  </si>
  <si>
    <t>Проба</t>
  </si>
  <si>
    <t>Общее кол-во продуктов сад + ясли</t>
  </si>
  <si>
    <t>Сотрудники (1)</t>
  </si>
  <si>
    <t>Сотрудники (2)</t>
  </si>
  <si>
    <t>Компот из яблок и изюма с вит. С</t>
  </si>
  <si>
    <t>Булочка "Домашняя"</t>
  </si>
  <si>
    <t>1. Батон</t>
  </si>
  <si>
    <t>2. Хлеб пшеничн.</t>
  </si>
  <si>
    <t>3. Хлеб ржан.</t>
  </si>
  <si>
    <t>5. Соль</t>
  </si>
  <si>
    <t>6. Масло сливочн.</t>
  </si>
  <si>
    <t>7. Сыр твердый</t>
  </si>
  <si>
    <t>8. Чай лист.</t>
  </si>
  <si>
    <t>9. Вода</t>
  </si>
  <si>
    <t>10. Сахар</t>
  </si>
  <si>
    <t>11. Лимон</t>
  </si>
  <si>
    <t>12. Сок</t>
  </si>
  <si>
    <t>4. Крупа пшено</t>
  </si>
  <si>
    <t>Кисло-молочный продукт</t>
  </si>
  <si>
    <t>кг</t>
  </si>
  <si>
    <t>л</t>
  </si>
  <si>
    <t>Каша пшенная молочная жидкая с/м</t>
  </si>
  <si>
    <t>Сок фруктовый</t>
  </si>
  <si>
    <t>Хлеб пшен./ржан.</t>
  </si>
  <si>
    <t>14. Масло растит.</t>
  </si>
  <si>
    <t>15. Картофель п/ф</t>
  </si>
  <si>
    <t>16. Морковь п/ф</t>
  </si>
  <si>
    <t>17. Лук репчатый</t>
  </si>
  <si>
    <t>18. Молоко пастр.</t>
  </si>
  <si>
    <t>19. Мука</t>
  </si>
  <si>
    <t>20. Грудка куры охл.</t>
  </si>
  <si>
    <t xml:space="preserve">22. Капуста б/к </t>
  </si>
  <si>
    <t>23. Огурцы соленые</t>
  </si>
  <si>
    <t>24. Витамин С</t>
  </si>
  <si>
    <t>25. Кислота лимонная</t>
  </si>
  <si>
    <t>26. Изюм</t>
  </si>
  <si>
    <t>28. Дрожжи</t>
  </si>
  <si>
    <t>29. Сметана</t>
  </si>
  <si>
    <t>Рассольник "Домашний" со сметаной</t>
  </si>
  <si>
    <t>Кнели из курицы с рисом</t>
  </si>
  <si>
    <t>Капуста тушеная</t>
  </si>
  <si>
    <t>13. Зелень сухая</t>
  </si>
  <si>
    <t>27. Яйцо курин.</t>
  </si>
  <si>
    <t>31. Огурец свежий</t>
  </si>
  <si>
    <r>
      <t>Учреждение __</t>
    </r>
    <r>
      <rPr>
        <u/>
        <sz val="12"/>
        <color theme="1"/>
        <rFont val="Times New Roman"/>
        <family val="1"/>
        <charset val="204"/>
      </rPr>
      <t>ИП Ефремова О.В.</t>
    </r>
    <r>
      <rPr>
        <sz val="12"/>
        <color theme="1"/>
        <rFont val="Times New Roman"/>
        <family val="1"/>
        <charset val="204"/>
      </rPr>
      <t>_________________</t>
    </r>
  </si>
  <si>
    <r>
      <t xml:space="preserve">Структурное подразделение </t>
    </r>
    <r>
      <rPr>
        <u/>
        <sz val="12"/>
        <color theme="1"/>
        <rFont val="Times New Roman"/>
        <family val="1"/>
        <charset val="204"/>
      </rPr>
      <t>ДОУ №</t>
    </r>
    <r>
      <rPr>
        <sz val="12"/>
        <color theme="1"/>
        <rFont val="Times New Roman"/>
        <family val="1"/>
        <charset val="204"/>
      </rPr>
      <t>________</t>
    </r>
    <r>
      <rPr>
        <u/>
        <sz val="12"/>
        <color theme="1"/>
        <rFont val="Times New Roman"/>
        <family val="1"/>
        <charset val="204"/>
      </rPr>
      <t>Ревда</t>
    </r>
    <r>
      <rPr>
        <sz val="12"/>
        <color theme="1"/>
        <rFont val="Times New Roman"/>
        <family val="1"/>
        <charset val="204"/>
      </rPr>
      <t>________________</t>
    </r>
  </si>
  <si>
    <r>
      <t>Учреждение _</t>
    </r>
    <r>
      <rPr>
        <u/>
        <sz val="12"/>
        <color theme="1"/>
        <rFont val="Times New Roman"/>
        <family val="1"/>
        <charset val="204"/>
      </rPr>
      <t>ИП Ефремова О.В.</t>
    </r>
    <r>
      <rPr>
        <sz val="12"/>
        <color theme="1"/>
        <rFont val="Times New Roman"/>
        <family val="1"/>
        <charset val="204"/>
      </rPr>
      <t>____________________</t>
    </r>
  </si>
  <si>
    <t>Салат картофельный со св. огурцом</t>
  </si>
  <si>
    <t>30. Йогурт</t>
  </si>
  <si>
    <t>21. Яблоки</t>
  </si>
  <si>
    <t>32. Крупа рис</t>
  </si>
  <si>
    <t>33. Томат паста</t>
  </si>
  <si>
    <r>
      <t>на__</t>
    </r>
    <r>
      <rPr>
        <b/>
        <u/>
        <sz val="12"/>
        <color theme="1"/>
        <rFont val="Times New Roman"/>
        <family val="1"/>
        <charset val="204"/>
      </rPr>
      <t>1 неделя, 3 день</t>
    </r>
    <r>
      <rPr>
        <sz val="12"/>
        <color theme="1"/>
        <rFont val="Times New Roman"/>
        <family val="1"/>
        <charset val="204"/>
      </rPr>
      <t>_</t>
    </r>
    <r>
      <rPr>
        <u/>
        <sz val="12"/>
        <color theme="1"/>
        <rFont val="Times New Roman"/>
        <family val="1"/>
        <charset val="204"/>
      </rPr>
      <t>(</t>
    </r>
    <r>
      <rPr>
        <b/>
        <u/>
        <sz val="12"/>
        <color theme="1"/>
        <rFont val="Times New Roman"/>
        <family val="1"/>
        <charset val="204"/>
      </rPr>
      <t>01 сентября 2021</t>
    </r>
    <r>
      <rPr>
        <u/>
        <sz val="12"/>
        <color theme="1"/>
        <rFont val="Times New Roman"/>
        <family val="1"/>
        <charset val="204"/>
      </rPr>
      <t>)</t>
    </r>
    <r>
      <rPr>
        <sz val="12"/>
        <color theme="1"/>
        <rFont val="Times New Roman"/>
        <family val="1"/>
        <charset val="204"/>
      </rPr>
      <t>_____</t>
    </r>
  </si>
  <si>
    <r>
      <t>на__</t>
    </r>
    <r>
      <rPr>
        <b/>
        <u/>
        <sz val="12"/>
        <color theme="1"/>
        <rFont val="Times New Roman"/>
        <family val="1"/>
        <charset val="204"/>
      </rPr>
      <t>1 неделя, 3 день</t>
    </r>
    <r>
      <rPr>
        <sz val="12"/>
        <color theme="1"/>
        <rFont val="Times New Roman"/>
        <family val="1"/>
        <charset val="204"/>
      </rPr>
      <t>_</t>
    </r>
    <r>
      <rPr>
        <u/>
        <sz val="12"/>
        <color theme="1"/>
        <rFont val="Times New Roman"/>
        <family val="1"/>
        <charset val="204"/>
      </rPr>
      <t>(</t>
    </r>
    <r>
      <rPr>
        <b/>
        <u/>
        <sz val="12"/>
        <color theme="1"/>
        <rFont val="Times New Roman"/>
        <family val="1"/>
        <charset val="204"/>
      </rPr>
      <t>01 сентября 2021</t>
    </r>
    <r>
      <rPr>
        <u/>
        <sz val="12"/>
        <color theme="1"/>
        <rFont val="Times New Roman"/>
        <family val="1"/>
        <charset val="204"/>
      </rPr>
      <t>)</t>
    </r>
    <r>
      <rPr>
        <sz val="12"/>
        <color theme="1"/>
        <rFont val="Times New Roman"/>
        <family val="1"/>
        <charset val="204"/>
      </rPr>
      <t>_________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</si>
</sst>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000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2" xfId="0" applyFont="1" applyBorder="1"/>
    <xf numFmtId="0" fontId="0" fillId="0" borderId="0" xfId="0" applyBorder="1"/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Border="1"/>
    <xf numFmtId="0" fontId="2" fillId="0" borderId="0" xfId="0" applyFont="1" applyBorder="1"/>
    <xf numFmtId="0" fontId="2" fillId="2" borderId="0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9" xfId="0" applyFont="1" applyBorder="1"/>
    <xf numFmtId="0" fontId="4" fillId="0" borderId="6" xfId="0" applyFont="1" applyBorder="1"/>
    <xf numFmtId="0" fontId="4" fillId="2" borderId="8" xfId="0" applyFont="1" applyFill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/>
    <xf numFmtId="0" fontId="3" fillId="2" borderId="0" xfId="0" applyFont="1" applyFill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0" fillId="0" borderId="0" xfId="0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4" fillId="2" borderId="2" xfId="0" applyFont="1" applyFill="1" applyBorder="1"/>
    <xf numFmtId="0" fontId="4" fillId="0" borderId="12" xfId="0" applyFont="1" applyBorder="1"/>
    <xf numFmtId="0" fontId="4" fillId="0" borderId="3" xfId="0" applyFont="1" applyBorder="1"/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4" fillId="0" borderId="3" xfId="0" applyFont="1" applyBorder="1" applyAlignment="1"/>
    <xf numFmtId="0" fontId="0" fillId="0" borderId="0" xfId="0" applyAlignment="1"/>
    <xf numFmtId="0" fontId="4" fillId="0" borderId="13" xfId="0" applyFont="1" applyBorder="1"/>
    <xf numFmtId="0" fontId="0" fillId="0" borderId="2" xfId="0" applyBorder="1" applyAlignment="1"/>
    <xf numFmtId="0" fontId="4" fillId="0" borderId="14" xfId="0" applyFont="1" applyBorder="1" applyAlignment="1"/>
    <xf numFmtId="166" fontId="4" fillId="0" borderId="2" xfId="0" applyNumberFormat="1" applyFont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 wrapText="1"/>
    </xf>
    <xf numFmtId="0" fontId="4" fillId="0" borderId="0" xfId="0" applyFont="1" applyBorder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4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Z92"/>
  <sheetViews>
    <sheetView tabSelected="1" view="pageBreakPreview" zoomScale="70" zoomScaleSheetLayoutView="70" workbookViewId="0">
      <selection activeCell="P7" sqref="P7"/>
    </sheetView>
  </sheetViews>
  <sheetFormatPr defaultRowHeight="15"/>
  <cols>
    <col min="1" max="1" width="33.140625" bestFit="1" customWidth="1"/>
    <col min="2" max="2" width="5" bestFit="1" customWidth="1"/>
    <col min="3" max="3" width="6.42578125" customWidth="1"/>
    <col min="4" max="4" width="10.5703125" style="5" customWidth="1"/>
    <col min="5" max="5" width="10" style="4" bestFit="1" customWidth="1"/>
    <col min="6" max="6" width="10.85546875" bestFit="1" customWidth="1"/>
    <col min="7" max="7" width="9.7109375" customWidth="1"/>
    <col min="8" max="8" width="12.42578125" bestFit="1" customWidth="1"/>
    <col min="9" max="10" width="11.5703125" bestFit="1" customWidth="1"/>
    <col min="11" max="11" width="10.85546875" bestFit="1" customWidth="1"/>
    <col min="12" max="12" width="13" customWidth="1"/>
    <col min="13" max="13" width="8.5703125" bestFit="1" customWidth="1"/>
    <col min="14" max="14" width="12.42578125" bestFit="1" customWidth="1"/>
    <col min="16" max="16" width="13" bestFit="1" customWidth="1"/>
    <col min="18" max="18" width="6.7109375" bestFit="1" customWidth="1"/>
    <col min="19" max="19" width="14.140625" bestFit="1" customWidth="1"/>
    <col min="20" max="20" width="14.28515625" bestFit="1" customWidth="1"/>
  </cols>
  <sheetData>
    <row r="1" spans="1:156" s="8" customFormat="1" ht="15.75">
      <c r="A1" s="107" t="s">
        <v>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9"/>
    </row>
    <row r="2" spans="1:156" s="8" customFormat="1" ht="15.75">
      <c r="A2" s="107" t="s">
        <v>84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9"/>
    </row>
    <row r="3" spans="1:156" s="8" customFormat="1" ht="15.75">
      <c r="A3" s="107" t="s">
        <v>76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9"/>
    </row>
    <row r="4" spans="1:156" s="8" customFormat="1" ht="15.75">
      <c r="A4" s="107" t="s">
        <v>77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9"/>
    </row>
    <row r="5" spans="1:156" s="8" customFormat="1" ht="15.75">
      <c r="A5" s="107" t="s">
        <v>21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9"/>
    </row>
    <row r="6" spans="1:156" s="8" customFormat="1" ht="15.75">
      <c r="A6" s="107" t="s">
        <v>20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9"/>
    </row>
    <row r="7" spans="1:156" s="1" customFormat="1" ht="81" customHeight="1">
      <c r="A7" s="108" t="s">
        <v>6</v>
      </c>
      <c r="B7" s="108"/>
      <c r="C7" s="103" t="s">
        <v>27</v>
      </c>
      <c r="D7" s="103"/>
      <c r="E7" s="101" t="s">
        <v>28</v>
      </c>
      <c r="F7" s="102"/>
      <c r="G7" s="103" t="s">
        <v>19</v>
      </c>
      <c r="H7" s="103"/>
      <c r="I7" s="103" t="s">
        <v>29</v>
      </c>
      <c r="J7" s="103"/>
      <c r="K7" s="103" t="s">
        <v>30</v>
      </c>
      <c r="L7" s="103"/>
      <c r="M7" s="10"/>
      <c r="N7" s="10"/>
      <c r="O7" s="10"/>
      <c r="P7" s="1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</row>
    <row r="8" spans="1:156" s="1" customFormat="1" ht="18.75">
      <c r="A8" s="91">
        <v>1</v>
      </c>
      <c r="B8" s="91"/>
      <c r="C8" s="91">
        <v>2</v>
      </c>
      <c r="D8" s="91"/>
      <c r="E8" s="91">
        <v>3</v>
      </c>
      <c r="F8" s="91"/>
      <c r="G8" s="91">
        <v>4</v>
      </c>
      <c r="H8" s="91"/>
      <c r="I8" s="91">
        <v>5</v>
      </c>
      <c r="J8" s="91"/>
      <c r="K8" s="91">
        <v>6</v>
      </c>
      <c r="L8" s="91"/>
      <c r="M8" s="10"/>
      <c r="N8" s="10"/>
      <c r="O8" s="10"/>
      <c r="P8" s="10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</row>
    <row r="9" spans="1:156" s="1" customFormat="1" ht="18.75">
      <c r="A9" s="91" t="s">
        <v>25</v>
      </c>
      <c r="B9" s="91"/>
      <c r="C9" s="91">
        <v>137.16</v>
      </c>
      <c r="D9" s="91"/>
      <c r="E9" s="91">
        <v>1</v>
      </c>
      <c r="F9" s="91"/>
      <c r="G9" s="91">
        <v>137.16</v>
      </c>
      <c r="H9" s="91"/>
      <c r="I9" s="91"/>
      <c r="J9" s="91"/>
      <c r="K9" s="91"/>
      <c r="L9" s="91"/>
      <c r="M9" s="10"/>
      <c r="N9" s="10"/>
      <c r="O9" s="10"/>
      <c r="P9" s="1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</row>
    <row r="10" spans="1:156" s="1" customFormat="1" ht="18.7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0"/>
      <c r="N10" s="10"/>
      <c r="O10" s="10"/>
      <c r="P10" s="10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</row>
    <row r="11" spans="1:156" s="1" customFormat="1" ht="18.75">
      <c r="A11" s="98" t="s">
        <v>17</v>
      </c>
      <c r="B11" s="98"/>
      <c r="C11" s="98"/>
      <c r="D11" s="98"/>
      <c r="E11" s="91">
        <v>1</v>
      </c>
      <c r="F11" s="91"/>
      <c r="G11" s="91">
        <v>137.16</v>
      </c>
      <c r="H11" s="91"/>
      <c r="I11" s="91"/>
      <c r="J11" s="91"/>
      <c r="K11" s="91"/>
      <c r="L11" s="91"/>
      <c r="M11" s="10"/>
      <c r="N11" s="10"/>
      <c r="O11" s="10"/>
      <c r="P11" s="1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</row>
    <row r="12" spans="1:156" s="1" customFormat="1" ht="18.75">
      <c r="A12" s="11"/>
      <c r="B12" s="11"/>
      <c r="C12" s="11"/>
      <c r="D12" s="11"/>
      <c r="E12" s="11"/>
      <c r="F12" s="11"/>
      <c r="G12" s="11"/>
      <c r="H12" s="11"/>
      <c r="I12" s="12"/>
      <c r="J12" s="11"/>
      <c r="K12" s="11"/>
      <c r="L12" s="11"/>
      <c r="M12" s="11"/>
      <c r="N12" s="11"/>
      <c r="O12" s="11"/>
      <c r="P12" s="11"/>
      <c r="Q12" s="2"/>
      <c r="R12" s="2"/>
      <c r="S12" s="2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</row>
    <row r="13" spans="1:156" s="1" customFormat="1" ht="21.6" customHeight="1">
      <c r="A13" s="99" t="s">
        <v>16</v>
      </c>
      <c r="B13" s="99"/>
      <c r="C13" s="100" t="s">
        <v>15</v>
      </c>
      <c r="D13" s="104" t="s">
        <v>14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92" t="s">
        <v>24</v>
      </c>
      <c r="Q13" s="105" t="s">
        <v>31</v>
      </c>
      <c r="R13" s="105"/>
      <c r="S13" s="105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</row>
    <row r="14" spans="1:156" ht="32.450000000000003" customHeight="1">
      <c r="A14" s="99"/>
      <c r="B14" s="99"/>
      <c r="C14" s="100"/>
      <c r="D14" s="91" t="s">
        <v>10</v>
      </c>
      <c r="E14" s="91"/>
      <c r="F14" s="91"/>
      <c r="G14" s="54" t="s">
        <v>9</v>
      </c>
      <c r="H14" s="91" t="s">
        <v>8</v>
      </c>
      <c r="I14" s="91"/>
      <c r="J14" s="91"/>
      <c r="K14" s="91"/>
      <c r="L14" s="91"/>
      <c r="M14" s="91"/>
      <c r="N14" s="91" t="s">
        <v>7</v>
      </c>
      <c r="O14" s="91"/>
      <c r="P14" s="93"/>
      <c r="Q14" s="105"/>
      <c r="R14" s="105"/>
      <c r="S14" s="105"/>
      <c r="T14" s="2"/>
      <c r="U14" s="2"/>
      <c r="V14" s="2"/>
      <c r="W14" s="2"/>
      <c r="X14" s="2"/>
      <c r="Y14" s="2"/>
      <c r="Z14" s="2"/>
      <c r="AA14" s="2"/>
      <c r="AB14" s="2"/>
    </row>
    <row r="15" spans="1:156" s="6" customFormat="1" ht="141.6" customHeight="1">
      <c r="A15" s="14" t="s">
        <v>6</v>
      </c>
      <c r="B15" s="73" t="s">
        <v>5</v>
      </c>
      <c r="C15" s="100"/>
      <c r="D15" s="74" t="s">
        <v>53</v>
      </c>
      <c r="E15" s="74" t="s">
        <v>26</v>
      </c>
      <c r="F15" s="75" t="s">
        <v>4</v>
      </c>
      <c r="G15" s="74" t="s">
        <v>54</v>
      </c>
      <c r="H15" s="74" t="s">
        <v>79</v>
      </c>
      <c r="I15" s="76" t="s">
        <v>70</v>
      </c>
      <c r="J15" s="74" t="s">
        <v>71</v>
      </c>
      <c r="K15" s="74" t="s">
        <v>72</v>
      </c>
      <c r="L15" s="74" t="s">
        <v>36</v>
      </c>
      <c r="M15" s="74" t="s">
        <v>55</v>
      </c>
      <c r="N15" s="74" t="s">
        <v>37</v>
      </c>
      <c r="O15" s="74" t="s">
        <v>50</v>
      </c>
      <c r="P15" s="106"/>
      <c r="Q15" s="92" t="s">
        <v>12</v>
      </c>
      <c r="R15" s="95" t="s">
        <v>32</v>
      </c>
      <c r="S15" s="92" t="s">
        <v>11</v>
      </c>
      <c r="T15" s="92" t="s">
        <v>33</v>
      </c>
    </row>
    <row r="16" spans="1:156" s="6" customFormat="1" ht="20.25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  <c r="I16" s="15">
        <v>9</v>
      </c>
      <c r="J16" s="53">
        <v>10</v>
      </c>
      <c r="K16" s="53">
        <v>11</v>
      </c>
      <c r="L16" s="15">
        <v>12</v>
      </c>
      <c r="M16" s="53">
        <v>13</v>
      </c>
      <c r="N16" s="53">
        <v>14</v>
      </c>
      <c r="O16" s="15">
        <v>15</v>
      </c>
      <c r="P16" s="53">
        <v>16</v>
      </c>
      <c r="Q16" s="93"/>
      <c r="R16" s="96"/>
      <c r="S16" s="93"/>
      <c r="T16" s="93"/>
    </row>
    <row r="17" spans="1:21" s="6" customFormat="1" ht="20.25">
      <c r="A17" s="16" t="s">
        <v>3</v>
      </c>
      <c r="B17" s="17"/>
      <c r="C17" s="17"/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8">
        <v>1</v>
      </c>
      <c r="J17" s="14">
        <v>1</v>
      </c>
      <c r="K17" s="14">
        <v>1</v>
      </c>
      <c r="L17" s="14">
        <v>1</v>
      </c>
      <c r="M17" s="14">
        <v>1</v>
      </c>
      <c r="N17" s="14">
        <v>1</v>
      </c>
      <c r="O17" s="14">
        <v>1</v>
      </c>
      <c r="P17" s="19"/>
      <c r="Q17" s="93"/>
      <c r="R17" s="96"/>
      <c r="S17" s="93"/>
      <c r="T17" s="93"/>
    </row>
    <row r="18" spans="1:21" s="6" customFormat="1" ht="21" thickBot="1">
      <c r="A18" s="20" t="s">
        <v>2</v>
      </c>
      <c r="B18" s="21"/>
      <c r="C18" s="21"/>
      <c r="D18" s="22">
        <v>140</v>
      </c>
      <c r="E18" s="23" t="s">
        <v>1</v>
      </c>
      <c r="F18" s="24">
        <v>180</v>
      </c>
      <c r="G18" s="24">
        <v>150</v>
      </c>
      <c r="H18" s="24">
        <v>30</v>
      </c>
      <c r="I18" s="22">
        <v>150</v>
      </c>
      <c r="J18" s="24">
        <v>60</v>
      </c>
      <c r="K18" s="24">
        <v>110</v>
      </c>
      <c r="L18" s="24">
        <v>150</v>
      </c>
      <c r="M18" s="24" t="s">
        <v>23</v>
      </c>
      <c r="N18" s="24">
        <v>50</v>
      </c>
      <c r="O18" s="24">
        <v>150</v>
      </c>
      <c r="P18" s="25"/>
      <c r="Q18" s="94"/>
      <c r="R18" s="97"/>
      <c r="S18" s="94"/>
      <c r="T18" s="94"/>
    </row>
    <row r="19" spans="1:21" s="6" customFormat="1" ht="20.25">
      <c r="A19" s="56" t="s">
        <v>38</v>
      </c>
      <c r="B19" s="57"/>
      <c r="C19" s="72" t="s">
        <v>51</v>
      </c>
      <c r="D19" s="58"/>
      <c r="E19" s="29">
        <v>0.03</v>
      </c>
      <c r="F19" s="59"/>
      <c r="G19" s="59"/>
      <c r="H19" s="59"/>
      <c r="I19" s="58"/>
      <c r="J19" s="59"/>
      <c r="K19" s="59"/>
      <c r="L19" s="59"/>
      <c r="M19" s="59"/>
      <c r="N19" s="59"/>
      <c r="O19" s="59"/>
      <c r="P19" s="29">
        <f>SUM(D19:O19)</f>
        <v>0.03</v>
      </c>
      <c r="Q19" s="61">
        <v>0</v>
      </c>
      <c r="R19" s="60"/>
      <c r="S19" s="87">
        <f>Q19*P19</f>
        <v>0</v>
      </c>
      <c r="T19" s="77">
        <f>S19+'3д сад'!U19</f>
        <v>0</v>
      </c>
      <c r="U19" s="78"/>
    </row>
    <row r="20" spans="1:21" s="6" customFormat="1" ht="21">
      <c r="A20" s="27" t="s">
        <v>39</v>
      </c>
      <c r="B20" s="53"/>
      <c r="C20" s="72" t="s">
        <v>51</v>
      </c>
      <c r="D20" s="53"/>
      <c r="F20" s="28"/>
      <c r="G20" s="28"/>
      <c r="H20" s="28"/>
      <c r="I20" s="28"/>
      <c r="J20" s="53"/>
      <c r="K20" s="28"/>
      <c r="L20" s="28"/>
      <c r="M20" s="29">
        <v>0.02</v>
      </c>
      <c r="N20" s="28"/>
      <c r="O20" s="28"/>
      <c r="P20" s="29">
        <f>SUM(D20:O20)</f>
        <v>0.02</v>
      </c>
      <c r="Q20" s="62">
        <f>Q19</f>
        <v>0</v>
      </c>
      <c r="R20" s="17"/>
      <c r="S20" s="87">
        <f t="shared" ref="S20:S33" si="0">Q20*P20</f>
        <v>0</v>
      </c>
      <c r="T20" s="77">
        <f>S20+'3д сад'!U20</f>
        <v>0</v>
      </c>
      <c r="U20" s="78"/>
    </row>
    <row r="21" spans="1:21" s="6" customFormat="1" ht="21">
      <c r="A21" s="27" t="s">
        <v>40</v>
      </c>
      <c r="B21" s="13"/>
      <c r="C21" s="72" t="s">
        <v>51</v>
      </c>
      <c r="D21" s="28"/>
      <c r="E21" s="28"/>
      <c r="F21" s="28"/>
      <c r="G21" s="28"/>
      <c r="H21" s="28"/>
      <c r="I21" s="28"/>
      <c r="J21" s="28"/>
      <c r="K21" s="28"/>
      <c r="L21" s="28"/>
      <c r="M21" s="29">
        <v>0.02</v>
      </c>
      <c r="N21" s="28"/>
      <c r="O21" s="28"/>
      <c r="P21" s="70">
        <f t="shared" ref="P21:P52" si="1">SUM(D21:O21)</f>
        <v>0.02</v>
      </c>
      <c r="Q21" s="62">
        <f t="shared" ref="Q21:Q52" si="2">Q20</f>
        <v>0</v>
      </c>
      <c r="R21" s="17"/>
      <c r="S21" s="88">
        <f t="shared" si="0"/>
        <v>0</v>
      </c>
      <c r="T21" s="77">
        <f>S21+'3д сад'!U21</f>
        <v>0</v>
      </c>
      <c r="U21" s="78"/>
    </row>
    <row r="22" spans="1:21" s="6" customFormat="1" ht="21">
      <c r="A22" s="27" t="s">
        <v>49</v>
      </c>
      <c r="B22" s="13"/>
      <c r="C22" s="72" t="s">
        <v>51</v>
      </c>
      <c r="D22" s="30">
        <v>2.8000000000000001E-2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6">
        <f t="shared" si="1"/>
        <v>2.8000000000000001E-2</v>
      </c>
      <c r="Q22" s="62">
        <f t="shared" si="2"/>
        <v>0</v>
      </c>
      <c r="R22" s="17"/>
      <c r="S22" s="88">
        <f t="shared" si="0"/>
        <v>0</v>
      </c>
      <c r="T22" s="77">
        <f>S22+'3д сад'!U22</f>
        <v>0</v>
      </c>
      <c r="U22" s="78"/>
    </row>
    <row r="23" spans="1:21" s="6" customFormat="1" ht="21">
      <c r="A23" s="27" t="s">
        <v>41</v>
      </c>
      <c r="B23" s="13"/>
      <c r="C23" s="72" t="s">
        <v>51</v>
      </c>
      <c r="D23" s="32">
        <v>5.2999999999999998E-4</v>
      </c>
      <c r="E23" s="28"/>
      <c r="F23" s="28"/>
      <c r="G23" s="28"/>
      <c r="H23" s="53">
        <v>2.9999999999999997E-4</v>
      </c>
      <c r="I23" s="13">
        <v>8.0000000000000004E-4</v>
      </c>
      <c r="J23" s="31">
        <v>1.7099999999999999E-3</v>
      </c>
      <c r="K23" s="53">
        <v>8.0000000000000004E-4</v>
      </c>
      <c r="L23" s="28"/>
      <c r="M23" s="28"/>
      <c r="N23" s="53">
        <v>2.9999999999999997E-4</v>
      </c>
      <c r="O23" s="28"/>
      <c r="P23" s="26">
        <f t="shared" si="1"/>
        <v>4.4400000000000004E-3</v>
      </c>
      <c r="Q23" s="62">
        <f t="shared" si="2"/>
        <v>0</v>
      </c>
      <c r="R23" s="17"/>
      <c r="S23" s="88">
        <f t="shared" si="0"/>
        <v>0</v>
      </c>
      <c r="T23" s="77">
        <f>S23+'3д сад'!U23</f>
        <v>0</v>
      </c>
      <c r="U23" s="78"/>
    </row>
    <row r="24" spans="1:21" s="6" customFormat="1" ht="21">
      <c r="A24" s="27" t="s">
        <v>42</v>
      </c>
      <c r="B24" s="13"/>
      <c r="C24" s="72" t="s">
        <v>51</v>
      </c>
      <c r="D24" s="38">
        <v>4.0000000000000001E-3</v>
      </c>
      <c r="E24" s="13"/>
      <c r="F24" s="29"/>
      <c r="G24" s="28"/>
      <c r="H24" s="28"/>
      <c r="I24" s="13"/>
      <c r="J24" s="29">
        <v>2E-3</v>
      </c>
      <c r="K24" s="53"/>
      <c r="L24" s="28"/>
      <c r="M24" s="28"/>
      <c r="N24" s="33">
        <v>7.4000000000000003E-3</v>
      </c>
      <c r="O24" s="29"/>
      <c r="P24" s="26">
        <f t="shared" si="1"/>
        <v>1.34E-2</v>
      </c>
      <c r="Q24" s="62">
        <f t="shared" si="2"/>
        <v>0</v>
      </c>
      <c r="R24" s="17"/>
      <c r="S24" s="88">
        <f t="shared" si="0"/>
        <v>0</v>
      </c>
      <c r="T24" s="77">
        <f>S24+'3д сад'!U24</f>
        <v>0</v>
      </c>
      <c r="U24" s="78"/>
    </row>
    <row r="25" spans="1:21" s="6" customFormat="1" ht="21">
      <c r="A25" s="27" t="s">
        <v>43</v>
      </c>
      <c r="B25" s="13"/>
      <c r="C25" s="72" t="s">
        <v>51</v>
      </c>
      <c r="D25" s="30"/>
      <c r="E25" s="33">
        <v>1.0800000000000001E-2</v>
      </c>
      <c r="F25" s="13"/>
      <c r="G25" s="28"/>
      <c r="H25" s="28"/>
      <c r="I25" s="34"/>
      <c r="J25" s="13"/>
      <c r="K25" s="13"/>
      <c r="L25" s="35"/>
      <c r="M25" s="28"/>
      <c r="N25" s="13"/>
      <c r="O25" s="28"/>
      <c r="P25" s="26">
        <f t="shared" si="1"/>
        <v>1.0800000000000001E-2</v>
      </c>
      <c r="Q25" s="62">
        <f t="shared" si="2"/>
        <v>0</v>
      </c>
      <c r="R25" s="17"/>
      <c r="S25" s="88">
        <f t="shared" si="0"/>
        <v>0</v>
      </c>
      <c r="T25" s="77">
        <f>S25+'3д сад'!U25</f>
        <v>0</v>
      </c>
      <c r="U25" s="78"/>
    </row>
    <row r="26" spans="1:21" s="6" customFormat="1" ht="21">
      <c r="A26" s="27" t="s">
        <v>44</v>
      </c>
      <c r="B26" s="13"/>
      <c r="C26" s="72" t="s">
        <v>51</v>
      </c>
      <c r="D26" s="30"/>
      <c r="E26" s="13"/>
      <c r="F26" s="36">
        <v>2.9999999999999997E-4</v>
      </c>
      <c r="G26" s="28"/>
      <c r="H26" s="28"/>
      <c r="I26" s="28"/>
      <c r="J26" s="36"/>
      <c r="K26" s="13"/>
      <c r="L26" s="13"/>
      <c r="M26" s="28"/>
      <c r="N26" s="13"/>
      <c r="O26" s="28"/>
      <c r="P26" s="26">
        <f t="shared" si="1"/>
        <v>2.9999999999999997E-4</v>
      </c>
      <c r="Q26" s="62">
        <f t="shared" si="2"/>
        <v>0</v>
      </c>
      <c r="R26" s="17"/>
      <c r="S26" s="88">
        <f t="shared" si="0"/>
        <v>0</v>
      </c>
      <c r="T26" s="77">
        <f>S26+'3д сад'!U26</f>
        <v>0</v>
      </c>
      <c r="U26" s="78"/>
    </row>
    <row r="27" spans="1:21" s="6" customFormat="1" ht="21">
      <c r="A27" s="27" t="s">
        <v>45</v>
      </c>
      <c r="B27" s="13"/>
      <c r="C27" s="72" t="s">
        <v>52</v>
      </c>
      <c r="D27" s="14">
        <v>5.3199999999999997E-2</v>
      </c>
      <c r="E27" s="28"/>
      <c r="F27" s="31">
        <v>0.18504000000000001</v>
      </c>
      <c r="G27" s="28"/>
      <c r="H27" s="28"/>
      <c r="I27" s="69">
        <v>0.12</v>
      </c>
      <c r="J27" s="13">
        <v>6.0000000000000001E-3</v>
      </c>
      <c r="K27" s="33"/>
      <c r="L27" s="13">
        <v>0.1275</v>
      </c>
      <c r="M27" s="28"/>
      <c r="N27" s="33">
        <v>1.4200000000000001E-2</v>
      </c>
      <c r="O27" s="28"/>
      <c r="P27" s="26">
        <f t="shared" si="1"/>
        <v>0.50594000000000006</v>
      </c>
      <c r="Q27" s="62">
        <f t="shared" si="2"/>
        <v>0</v>
      </c>
      <c r="R27" s="17"/>
      <c r="S27" s="88">
        <f t="shared" si="0"/>
        <v>0</v>
      </c>
      <c r="T27" s="77">
        <f>S27+'3д сад'!U27</f>
        <v>0</v>
      </c>
      <c r="U27" s="78"/>
    </row>
    <row r="28" spans="1:21" s="6" customFormat="1" ht="21">
      <c r="A28" s="27" t="s">
        <v>46</v>
      </c>
      <c r="B28" s="13"/>
      <c r="C28" s="72" t="s">
        <v>51</v>
      </c>
      <c r="D28" s="14">
        <v>2.8E-3</v>
      </c>
      <c r="E28" s="29"/>
      <c r="F28" s="13">
        <v>9.9000000000000008E-3</v>
      </c>
      <c r="G28" s="28"/>
      <c r="H28" s="13"/>
      <c r="I28" s="28"/>
      <c r="J28" s="13"/>
      <c r="K28" s="33">
        <v>3.3E-3</v>
      </c>
      <c r="L28" s="29">
        <v>1.4999999999999999E-2</v>
      </c>
      <c r="M28" s="28"/>
      <c r="N28" s="33">
        <v>7.1000000000000004E-3</v>
      </c>
      <c r="O28" s="28"/>
      <c r="P28" s="26">
        <f t="shared" si="1"/>
        <v>3.8100000000000002E-2</v>
      </c>
      <c r="Q28" s="62">
        <f t="shared" si="2"/>
        <v>0</v>
      </c>
      <c r="R28" s="17"/>
      <c r="S28" s="88">
        <f t="shared" si="0"/>
        <v>0</v>
      </c>
      <c r="T28" s="77">
        <f>S28+'3д сад'!U28</f>
        <v>0</v>
      </c>
      <c r="U28" s="78"/>
    </row>
    <row r="29" spans="1:21" s="6" customFormat="1" ht="21">
      <c r="A29" s="27" t="s">
        <v>47</v>
      </c>
      <c r="B29" s="13"/>
      <c r="C29" s="72" t="s">
        <v>51</v>
      </c>
      <c r="D29" s="37"/>
      <c r="E29" s="37"/>
      <c r="F29" s="36">
        <v>7.0000000000000001E-3</v>
      </c>
      <c r="G29" s="28"/>
      <c r="H29" s="28"/>
      <c r="I29" s="28"/>
      <c r="J29" s="28"/>
      <c r="K29" s="28"/>
      <c r="L29" s="28"/>
      <c r="M29" s="28"/>
      <c r="N29" s="28"/>
      <c r="O29" s="28"/>
      <c r="P29" s="26">
        <f t="shared" si="1"/>
        <v>7.0000000000000001E-3</v>
      </c>
      <c r="Q29" s="62">
        <f t="shared" si="2"/>
        <v>0</v>
      </c>
      <c r="R29" s="17"/>
      <c r="S29" s="88">
        <f t="shared" si="0"/>
        <v>0</v>
      </c>
      <c r="T29" s="77">
        <f>S29+'3д сад'!U29</f>
        <v>0</v>
      </c>
      <c r="U29" s="78"/>
    </row>
    <row r="30" spans="1:21" s="6" customFormat="1" ht="21">
      <c r="A30" s="27" t="s">
        <v>48</v>
      </c>
      <c r="B30" s="13"/>
      <c r="C30" s="72" t="s">
        <v>52</v>
      </c>
      <c r="D30" s="37"/>
      <c r="E30" s="37"/>
      <c r="F30" s="37"/>
      <c r="G30" s="38">
        <v>0.15</v>
      </c>
      <c r="H30" s="33"/>
      <c r="I30" s="15"/>
      <c r="J30" s="28"/>
      <c r="K30" s="28"/>
      <c r="L30" s="28"/>
      <c r="M30" s="28"/>
      <c r="N30" s="28"/>
      <c r="O30" s="28"/>
      <c r="P30" s="70">
        <f t="shared" si="1"/>
        <v>0.15</v>
      </c>
      <c r="Q30" s="62">
        <f t="shared" si="2"/>
        <v>0</v>
      </c>
      <c r="R30" s="17"/>
      <c r="S30" s="88">
        <f t="shared" si="0"/>
        <v>0</v>
      </c>
      <c r="T30" s="77">
        <f>S30+'3д сад'!U30</f>
        <v>0</v>
      </c>
      <c r="U30" s="78"/>
    </row>
    <row r="31" spans="1:21" s="6" customFormat="1" ht="21">
      <c r="A31" s="27" t="s">
        <v>73</v>
      </c>
      <c r="B31" s="13"/>
      <c r="C31" s="72" t="s">
        <v>51</v>
      </c>
      <c r="D31" s="28"/>
      <c r="E31" s="28"/>
      <c r="F31" s="28"/>
      <c r="G31" s="28"/>
      <c r="H31" s="31"/>
      <c r="I31" s="15">
        <v>2.0000000000000001E-4</v>
      </c>
      <c r="J31" s="53"/>
      <c r="K31" s="28"/>
      <c r="L31" s="28"/>
      <c r="M31" s="28"/>
      <c r="N31" s="36"/>
      <c r="O31" s="28"/>
      <c r="P31" s="26">
        <f t="shared" si="1"/>
        <v>2.0000000000000001E-4</v>
      </c>
      <c r="Q31" s="62">
        <f t="shared" si="2"/>
        <v>0</v>
      </c>
      <c r="R31" s="17"/>
      <c r="S31" s="88">
        <f t="shared" si="0"/>
        <v>0</v>
      </c>
      <c r="T31" s="77">
        <f>S31+'3д сад'!U31</f>
        <v>0</v>
      </c>
      <c r="U31" s="78"/>
    </row>
    <row r="32" spans="1:21" s="6" customFormat="1" ht="21">
      <c r="A32" s="27" t="s">
        <v>56</v>
      </c>
      <c r="B32" s="13"/>
      <c r="C32" s="72" t="s">
        <v>51</v>
      </c>
      <c r="D32" s="28"/>
      <c r="E32" s="28"/>
      <c r="F32" s="28"/>
      <c r="G32" s="28"/>
      <c r="H32" s="13">
        <v>1.1999999999999999E-3</v>
      </c>
      <c r="I32" s="15">
        <v>2.5000000000000001E-3</v>
      </c>
      <c r="J32" s="53"/>
      <c r="K32" s="33">
        <v>3.8E-3</v>
      </c>
      <c r="L32" s="16"/>
      <c r="M32" s="16"/>
      <c r="N32" s="16"/>
      <c r="O32" s="16"/>
      <c r="P32" s="26">
        <f>SUM(D32:O32)</f>
        <v>7.4999999999999997E-3</v>
      </c>
      <c r="Q32" s="62">
        <f t="shared" si="2"/>
        <v>0</v>
      </c>
      <c r="R32" s="17"/>
      <c r="S32" s="88">
        <f t="shared" si="0"/>
        <v>0</v>
      </c>
      <c r="T32" s="77">
        <f>S32+'3д сад'!U32</f>
        <v>0</v>
      </c>
      <c r="U32" s="78"/>
    </row>
    <row r="33" spans="1:21" s="6" customFormat="1" ht="21">
      <c r="A33" s="27" t="s">
        <v>57</v>
      </c>
      <c r="B33" s="13"/>
      <c r="C33" s="72" t="s">
        <v>51</v>
      </c>
      <c r="D33" s="28"/>
      <c r="E33" s="28"/>
      <c r="F33" s="28"/>
      <c r="G33" s="28"/>
      <c r="H33" s="82">
        <v>2.4119999999999999E-2</v>
      </c>
      <c r="I33" s="15">
        <v>4.2000000000000003E-2</v>
      </c>
      <c r="J33" s="28"/>
      <c r="K33" s="53"/>
      <c r="L33" s="28"/>
      <c r="M33" s="28"/>
      <c r="N33" s="28"/>
      <c r="O33" s="28"/>
      <c r="P33" s="26">
        <f t="shared" si="1"/>
        <v>6.6119999999999998E-2</v>
      </c>
      <c r="Q33" s="62">
        <f t="shared" si="2"/>
        <v>0</v>
      </c>
      <c r="R33" s="17"/>
      <c r="S33" s="88">
        <f t="shared" si="0"/>
        <v>0</v>
      </c>
      <c r="T33" s="77">
        <f>S33+'3д сад'!U33</f>
        <v>0</v>
      </c>
      <c r="U33" s="78"/>
    </row>
    <row r="34" spans="1:21" s="6" customFormat="1" ht="149.25" customHeight="1">
      <c r="A34" s="27"/>
      <c r="B34" s="49"/>
      <c r="C34" s="72"/>
      <c r="D34" s="74" t="s">
        <v>53</v>
      </c>
      <c r="E34" s="74" t="s">
        <v>26</v>
      </c>
      <c r="F34" s="75" t="s">
        <v>4</v>
      </c>
      <c r="G34" s="74" t="s">
        <v>54</v>
      </c>
      <c r="H34" s="74" t="s">
        <v>79</v>
      </c>
      <c r="I34" s="76" t="s">
        <v>70</v>
      </c>
      <c r="J34" s="74" t="s">
        <v>71</v>
      </c>
      <c r="K34" s="74" t="s">
        <v>72</v>
      </c>
      <c r="L34" s="74" t="s">
        <v>36</v>
      </c>
      <c r="M34" s="74" t="s">
        <v>55</v>
      </c>
      <c r="N34" s="74" t="s">
        <v>37</v>
      </c>
      <c r="O34" s="74" t="s">
        <v>50</v>
      </c>
      <c r="P34" s="26"/>
      <c r="Q34" s="62">
        <f t="shared" si="2"/>
        <v>0</v>
      </c>
      <c r="R34" s="17"/>
      <c r="S34" s="88"/>
      <c r="T34" s="77">
        <f>S34+'3д сад'!U34</f>
        <v>0</v>
      </c>
      <c r="U34" s="78"/>
    </row>
    <row r="35" spans="1:21" s="6" customFormat="1" ht="21">
      <c r="A35" s="27" t="s">
        <v>58</v>
      </c>
      <c r="B35" s="13"/>
      <c r="C35" s="72" t="s">
        <v>51</v>
      </c>
      <c r="D35" s="28"/>
      <c r="E35" s="28"/>
      <c r="F35" s="28"/>
      <c r="G35" s="28"/>
      <c r="H35" s="53"/>
      <c r="I35" s="15">
        <v>5.7999999999999996E-3</v>
      </c>
      <c r="J35" s="28"/>
      <c r="K35" s="33">
        <v>2.2000000000000001E-3</v>
      </c>
      <c r="L35" s="28"/>
      <c r="M35" s="28"/>
      <c r="N35" s="28"/>
      <c r="O35" s="28"/>
      <c r="P35" s="26">
        <f t="shared" si="1"/>
        <v>8.0000000000000002E-3</v>
      </c>
      <c r="Q35" s="62">
        <f t="shared" si="2"/>
        <v>0</v>
      </c>
      <c r="R35" s="17"/>
      <c r="S35" s="88">
        <f t="shared" ref="S35:S52" si="3">Q35*P35</f>
        <v>0</v>
      </c>
      <c r="T35" s="77">
        <f>S35+'3д сад'!U35</f>
        <v>0</v>
      </c>
      <c r="U35" s="78"/>
    </row>
    <row r="36" spans="1:21" s="6" customFormat="1" ht="21">
      <c r="A36" s="27" t="s">
        <v>59</v>
      </c>
      <c r="B36" s="13"/>
      <c r="C36" s="72" t="s">
        <v>51</v>
      </c>
      <c r="D36" s="28"/>
      <c r="E36" s="28"/>
      <c r="F36" s="28"/>
      <c r="G36" s="28"/>
      <c r="H36" s="15"/>
      <c r="I36" s="15">
        <v>6.8999999999999999E-3</v>
      </c>
      <c r="J36" s="28"/>
      <c r="K36" s="33">
        <v>5.1999999999999998E-3</v>
      </c>
      <c r="L36" s="28"/>
      <c r="M36" s="28"/>
      <c r="N36" s="28"/>
      <c r="O36" s="28"/>
      <c r="P36" s="26">
        <f t="shared" si="1"/>
        <v>1.21E-2</v>
      </c>
      <c r="Q36" s="62">
        <f t="shared" si="2"/>
        <v>0</v>
      </c>
      <c r="R36" s="17"/>
      <c r="S36" s="88">
        <f t="shared" si="3"/>
        <v>0</v>
      </c>
      <c r="T36" s="77">
        <f>S36+'3д сад'!U36</f>
        <v>0</v>
      </c>
      <c r="U36" s="78"/>
    </row>
    <row r="37" spans="1:21" s="6" customFormat="1" ht="21">
      <c r="A37" s="27" t="s">
        <v>60</v>
      </c>
      <c r="B37" s="13"/>
      <c r="C37" s="72" t="s">
        <v>52</v>
      </c>
      <c r="D37" s="29">
        <v>7.0000000000000007E-2</v>
      </c>
      <c r="E37" s="28"/>
      <c r="F37" s="28"/>
      <c r="G37" s="28"/>
      <c r="H37" s="47"/>
      <c r="I37" s="15"/>
      <c r="J37" s="28"/>
      <c r="K37" s="53"/>
      <c r="L37" s="28"/>
      <c r="M37" s="28"/>
      <c r="N37" s="29"/>
      <c r="O37" s="28"/>
      <c r="P37" s="70">
        <f t="shared" si="1"/>
        <v>7.0000000000000007E-2</v>
      </c>
      <c r="Q37" s="62">
        <f t="shared" si="2"/>
        <v>0</v>
      </c>
      <c r="R37" s="17"/>
      <c r="S37" s="88">
        <f t="shared" si="3"/>
        <v>0</v>
      </c>
      <c r="T37" s="77">
        <f>S37+'3д сад'!U37</f>
        <v>0</v>
      </c>
      <c r="U37" s="78"/>
    </row>
    <row r="38" spans="1:21" s="6" customFormat="1" ht="21">
      <c r="A38" s="27" t="s">
        <v>61</v>
      </c>
      <c r="B38" s="13"/>
      <c r="C38" s="72" t="s">
        <v>51</v>
      </c>
      <c r="D38" s="28"/>
      <c r="E38" s="28"/>
      <c r="F38" s="28"/>
      <c r="G38" s="28"/>
      <c r="H38" s="47"/>
      <c r="I38" s="34"/>
      <c r="J38" s="13"/>
      <c r="K38" s="33">
        <v>1.2999999999999999E-3</v>
      </c>
      <c r="L38" s="28"/>
      <c r="M38" s="28"/>
      <c r="N38" s="53">
        <v>3.3779999999999998E-2</v>
      </c>
      <c r="O38" s="28"/>
      <c r="P38" s="26">
        <f t="shared" si="1"/>
        <v>3.508E-2</v>
      </c>
      <c r="Q38" s="62">
        <f t="shared" si="2"/>
        <v>0</v>
      </c>
      <c r="R38" s="17"/>
      <c r="S38" s="88">
        <f t="shared" si="3"/>
        <v>0</v>
      </c>
      <c r="T38" s="77">
        <f>S38+'3д сад'!U38</f>
        <v>0</v>
      </c>
      <c r="U38" s="78"/>
    </row>
    <row r="39" spans="1:21" s="48" customFormat="1" ht="21">
      <c r="A39" s="46" t="s">
        <v>62</v>
      </c>
      <c r="B39" s="15"/>
      <c r="C39" s="72" t="s">
        <v>51</v>
      </c>
      <c r="D39" s="47"/>
      <c r="E39" s="47"/>
      <c r="F39" s="47"/>
      <c r="G39" s="47"/>
      <c r="H39" s="47"/>
      <c r="I39" s="15"/>
      <c r="J39" s="15">
        <v>7.1199999999999999E-2</v>
      </c>
      <c r="K39" s="47"/>
      <c r="L39" s="47"/>
      <c r="M39" s="47"/>
      <c r="N39" s="15"/>
      <c r="O39" s="47"/>
      <c r="P39" s="26">
        <f t="shared" si="1"/>
        <v>7.1199999999999999E-2</v>
      </c>
      <c r="Q39" s="62">
        <f t="shared" si="2"/>
        <v>0</v>
      </c>
      <c r="R39" s="17"/>
      <c r="S39" s="89">
        <f t="shared" si="3"/>
        <v>0</v>
      </c>
      <c r="T39" s="77">
        <f>S39+'3д сад'!U39</f>
        <v>0</v>
      </c>
      <c r="U39" s="79"/>
    </row>
    <row r="40" spans="1:21" s="6" customFormat="1" ht="21">
      <c r="A40" s="27" t="s">
        <v>81</v>
      </c>
      <c r="B40" s="13"/>
      <c r="C40" s="72" t="s">
        <v>51</v>
      </c>
      <c r="D40" s="28"/>
      <c r="E40" s="28"/>
      <c r="F40" s="28"/>
      <c r="G40" s="28"/>
      <c r="H40" s="15"/>
      <c r="I40" s="47"/>
      <c r="J40" s="13"/>
      <c r="K40" s="28"/>
      <c r="L40" s="53">
        <v>1.703E-2</v>
      </c>
      <c r="M40" s="28"/>
      <c r="N40" s="28"/>
      <c r="O40" s="28"/>
      <c r="P40" s="26">
        <f t="shared" si="1"/>
        <v>1.703E-2</v>
      </c>
      <c r="Q40" s="62">
        <f t="shared" si="2"/>
        <v>0</v>
      </c>
      <c r="R40" s="17"/>
      <c r="S40" s="88">
        <f t="shared" si="3"/>
        <v>0</v>
      </c>
      <c r="T40" s="77">
        <f>S40+'3д сад'!U40</f>
        <v>0</v>
      </c>
      <c r="U40" s="78"/>
    </row>
    <row r="41" spans="1:21" s="6" customFormat="1" ht="21">
      <c r="A41" s="27" t="s">
        <v>63</v>
      </c>
      <c r="B41" s="13"/>
      <c r="C41" s="72" t="s">
        <v>51</v>
      </c>
      <c r="D41" s="28"/>
      <c r="E41" s="28"/>
      <c r="F41" s="28"/>
      <c r="G41" s="28"/>
      <c r="H41" s="15"/>
      <c r="I41" s="90">
        <v>1.3520000000000001E-2</v>
      </c>
      <c r="J41" s="28"/>
      <c r="K41" s="13">
        <v>0.1482</v>
      </c>
      <c r="L41" s="28"/>
      <c r="M41" s="28"/>
      <c r="N41" s="28"/>
      <c r="O41" s="28"/>
      <c r="P41" s="26">
        <f t="shared" si="1"/>
        <v>0.16172</v>
      </c>
      <c r="Q41" s="62">
        <f t="shared" si="2"/>
        <v>0</v>
      </c>
      <c r="R41" s="17"/>
      <c r="S41" s="88">
        <f t="shared" si="3"/>
        <v>0</v>
      </c>
      <c r="T41" s="77">
        <f>S41+'3д сад'!U41</f>
        <v>0</v>
      </c>
      <c r="U41" s="78"/>
    </row>
    <row r="42" spans="1:21" s="6" customFormat="1" ht="21">
      <c r="A42" s="27" t="s">
        <v>64</v>
      </c>
      <c r="B42" s="13"/>
      <c r="C42" s="72" t="s">
        <v>51</v>
      </c>
      <c r="D42" s="28"/>
      <c r="E42" s="28"/>
      <c r="F42" s="28"/>
      <c r="G42" s="28"/>
      <c r="H42" s="47"/>
      <c r="I42" s="15">
        <v>9.9000000000000008E-3</v>
      </c>
      <c r="J42" s="28"/>
      <c r="K42" s="28"/>
      <c r="L42" s="13"/>
      <c r="M42" s="28"/>
      <c r="N42" s="28"/>
      <c r="O42" s="28"/>
      <c r="P42" s="26">
        <f t="shared" si="1"/>
        <v>9.9000000000000008E-3</v>
      </c>
      <c r="Q42" s="62">
        <f t="shared" si="2"/>
        <v>0</v>
      </c>
      <c r="R42" s="17"/>
      <c r="S42" s="88">
        <f t="shared" si="3"/>
        <v>0</v>
      </c>
      <c r="T42" s="77">
        <f>S42+'3д сад'!U42</f>
        <v>0</v>
      </c>
      <c r="U42" s="78"/>
    </row>
    <row r="43" spans="1:21" s="6" customFormat="1" ht="21">
      <c r="A43" s="27" t="s">
        <v>65</v>
      </c>
      <c r="B43" s="13"/>
      <c r="C43" s="72" t="s">
        <v>51</v>
      </c>
      <c r="D43" s="28"/>
      <c r="E43" s="28"/>
      <c r="F43" s="28"/>
      <c r="G43" s="28"/>
      <c r="H43" s="28"/>
      <c r="I43" s="28"/>
      <c r="J43" s="28"/>
      <c r="K43" s="28"/>
      <c r="L43" s="13">
        <v>3.4999999999999997E-5</v>
      </c>
      <c r="M43" s="28"/>
      <c r="N43" s="13"/>
      <c r="O43" s="28"/>
      <c r="P43" s="26">
        <f t="shared" si="1"/>
        <v>3.4999999999999997E-5</v>
      </c>
      <c r="Q43" s="62">
        <f t="shared" si="2"/>
        <v>0</v>
      </c>
      <c r="R43" s="17"/>
      <c r="S43" s="88">
        <f t="shared" si="3"/>
        <v>0</v>
      </c>
      <c r="T43" s="77">
        <f>S43+'3д сад'!U43</f>
        <v>0</v>
      </c>
      <c r="U43" s="78"/>
    </row>
    <row r="44" spans="1:21" s="6" customFormat="1" ht="21">
      <c r="A44" s="27" t="s">
        <v>66</v>
      </c>
      <c r="B44" s="13"/>
      <c r="C44" s="72" t="s">
        <v>51</v>
      </c>
      <c r="D44" s="28"/>
      <c r="E44" s="28"/>
      <c r="F44" s="28"/>
      <c r="G44" s="28"/>
      <c r="H44" s="28"/>
      <c r="I44" s="28"/>
      <c r="J44" s="13"/>
      <c r="K44" s="28"/>
      <c r="L44" s="53">
        <v>1.4999999999999999E-4</v>
      </c>
      <c r="M44" s="28"/>
      <c r="N44" s="36"/>
      <c r="O44" s="28"/>
      <c r="P44" s="26">
        <f t="shared" si="1"/>
        <v>1.4999999999999999E-4</v>
      </c>
      <c r="Q44" s="62">
        <f t="shared" si="2"/>
        <v>0</v>
      </c>
      <c r="R44" s="17"/>
      <c r="S44" s="88">
        <f t="shared" si="3"/>
        <v>0</v>
      </c>
      <c r="T44" s="77">
        <f>S44+'3д сад'!U44</f>
        <v>0</v>
      </c>
      <c r="U44" s="78"/>
    </row>
    <row r="45" spans="1:21" s="6" customFormat="1" ht="21">
      <c r="A45" s="27" t="s">
        <v>67</v>
      </c>
      <c r="B45" s="13"/>
      <c r="C45" s="72" t="s">
        <v>51</v>
      </c>
      <c r="D45" s="28"/>
      <c r="E45" s="28"/>
      <c r="F45" s="28"/>
      <c r="G45" s="28"/>
      <c r="H45" s="28"/>
      <c r="I45" s="28"/>
      <c r="J45" s="28"/>
      <c r="K45" s="28"/>
      <c r="L45" s="53">
        <v>7.4999999999999997E-3</v>
      </c>
      <c r="M45" s="28"/>
      <c r="N45" s="33"/>
      <c r="O45" s="28"/>
      <c r="P45" s="26">
        <f t="shared" si="1"/>
        <v>7.4999999999999997E-3</v>
      </c>
      <c r="Q45" s="62">
        <f t="shared" si="2"/>
        <v>0</v>
      </c>
      <c r="R45" s="17"/>
      <c r="S45" s="88">
        <f t="shared" si="3"/>
        <v>0</v>
      </c>
      <c r="T45" s="77">
        <f>S45+'3д сад'!U45</f>
        <v>0</v>
      </c>
      <c r="U45" s="78"/>
    </row>
    <row r="46" spans="1:21" s="6" customFormat="1" ht="21">
      <c r="A46" s="39" t="s">
        <v>74</v>
      </c>
      <c r="B46" s="40"/>
      <c r="C46" s="72" t="s">
        <v>51</v>
      </c>
      <c r="D46" s="41"/>
      <c r="E46" s="41"/>
      <c r="F46" s="41"/>
      <c r="G46" s="42"/>
      <c r="H46" s="82"/>
      <c r="I46" s="41"/>
      <c r="J46" s="41"/>
      <c r="K46" s="41"/>
      <c r="L46" s="41"/>
      <c r="M46" s="41"/>
      <c r="N46" s="13">
        <v>8.9999999999999998E-4</v>
      </c>
      <c r="O46" s="41"/>
      <c r="P46" s="26">
        <f t="shared" si="1"/>
        <v>8.9999999999999998E-4</v>
      </c>
      <c r="Q46" s="62">
        <f t="shared" si="2"/>
        <v>0</v>
      </c>
      <c r="R46" s="17"/>
      <c r="S46" s="88">
        <f t="shared" si="3"/>
        <v>0</v>
      </c>
      <c r="T46" s="77">
        <f>S46+'3д сад'!U46</f>
        <v>0</v>
      </c>
      <c r="U46" s="78"/>
    </row>
    <row r="47" spans="1:21" s="6" customFormat="1" ht="21">
      <c r="A47" s="37" t="s">
        <v>68</v>
      </c>
      <c r="B47" s="28"/>
      <c r="C47" s="72" t="s">
        <v>51</v>
      </c>
      <c r="D47" s="28"/>
      <c r="E47" s="41"/>
      <c r="F47" s="41"/>
      <c r="G47" s="41"/>
      <c r="H47" s="41"/>
      <c r="I47" s="15"/>
      <c r="J47" s="28"/>
      <c r="K47" s="41"/>
      <c r="L47" s="40"/>
      <c r="M47" s="41"/>
      <c r="N47" s="33">
        <v>2.0000000000000001E-4</v>
      </c>
      <c r="O47" s="41"/>
      <c r="P47" s="26">
        <f t="shared" si="1"/>
        <v>2.0000000000000001E-4</v>
      </c>
      <c r="Q47" s="62">
        <f t="shared" si="2"/>
        <v>0</v>
      </c>
      <c r="R47" s="17"/>
      <c r="S47" s="88">
        <f t="shared" si="3"/>
        <v>0</v>
      </c>
      <c r="T47" s="77">
        <f>S47+'3д сад'!U47</f>
        <v>0</v>
      </c>
      <c r="U47" s="78"/>
    </row>
    <row r="48" spans="1:21" s="6" customFormat="1" ht="21">
      <c r="A48" s="37" t="s">
        <v>69</v>
      </c>
      <c r="B48" s="17"/>
      <c r="C48" s="72" t="s">
        <v>51</v>
      </c>
      <c r="D48" s="14"/>
      <c r="E48" s="13"/>
      <c r="F48" s="17"/>
      <c r="G48" s="17"/>
      <c r="H48" s="17"/>
      <c r="I48" s="53">
        <v>5.0000000000000001E-3</v>
      </c>
      <c r="J48" s="17"/>
      <c r="K48" s="17"/>
      <c r="L48" s="17"/>
      <c r="M48" s="17"/>
      <c r="N48" s="33"/>
      <c r="O48" s="17"/>
      <c r="P48" s="26">
        <f t="shared" si="1"/>
        <v>5.0000000000000001E-3</v>
      </c>
      <c r="Q48" s="62">
        <f t="shared" si="2"/>
        <v>0</v>
      </c>
      <c r="R48" s="66"/>
      <c r="S48" s="88">
        <f t="shared" si="3"/>
        <v>0</v>
      </c>
      <c r="T48" s="77">
        <f>S48+'3д сад'!U48</f>
        <v>0</v>
      </c>
      <c r="U48" s="78"/>
    </row>
    <row r="49" spans="1:21" ht="21">
      <c r="A49" s="45" t="s">
        <v>80</v>
      </c>
      <c r="B49" s="43"/>
      <c r="C49" s="72" t="s">
        <v>52</v>
      </c>
      <c r="D49" s="44"/>
      <c r="E49" s="40"/>
      <c r="F49" s="43"/>
      <c r="G49" s="43"/>
      <c r="H49" s="43"/>
      <c r="I49" s="43"/>
      <c r="J49" s="43"/>
      <c r="K49" s="43"/>
      <c r="L49" s="43"/>
      <c r="M49" s="43"/>
      <c r="N49" s="43"/>
      <c r="O49" s="13">
        <v>0.154</v>
      </c>
      <c r="P49" s="26">
        <f t="shared" si="1"/>
        <v>0.154</v>
      </c>
      <c r="Q49" s="62">
        <f t="shared" si="2"/>
        <v>0</v>
      </c>
      <c r="R49" s="66"/>
      <c r="S49" s="88">
        <f t="shared" si="3"/>
        <v>0</v>
      </c>
      <c r="T49" s="77">
        <f>S49+'3д сад'!U49</f>
        <v>0</v>
      </c>
      <c r="U49" s="80"/>
    </row>
    <row r="50" spans="1:21" ht="21">
      <c r="A50" s="45" t="s">
        <v>75</v>
      </c>
      <c r="B50" s="83"/>
      <c r="C50" s="84" t="s">
        <v>51</v>
      </c>
      <c r="D50" s="85"/>
      <c r="E50" s="86"/>
      <c r="F50" s="83"/>
      <c r="G50" s="83"/>
      <c r="H50" s="82">
        <v>5.5199999999999997E-3</v>
      </c>
      <c r="I50" s="83"/>
      <c r="J50" s="83"/>
      <c r="K50" s="83"/>
      <c r="L50" s="83"/>
      <c r="M50" s="83"/>
      <c r="N50" s="83"/>
      <c r="O50" s="83"/>
      <c r="P50" s="26">
        <f t="shared" si="1"/>
        <v>5.5199999999999997E-3</v>
      </c>
      <c r="Q50" s="62">
        <f t="shared" si="2"/>
        <v>0</v>
      </c>
      <c r="R50" s="66"/>
      <c r="S50" s="88">
        <f t="shared" si="3"/>
        <v>0</v>
      </c>
      <c r="T50" s="77">
        <f>S50+'3д сад'!U50</f>
        <v>0</v>
      </c>
    </row>
    <row r="51" spans="1:21" ht="21">
      <c r="A51" s="45" t="s">
        <v>82</v>
      </c>
      <c r="B51" s="83"/>
      <c r="C51" s="84" t="s">
        <v>51</v>
      </c>
      <c r="D51" s="85"/>
      <c r="E51" s="86"/>
      <c r="F51" s="83"/>
      <c r="G51" s="83"/>
      <c r="H51" s="83"/>
      <c r="I51" s="83"/>
      <c r="J51" s="82">
        <v>5.3E-3</v>
      </c>
      <c r="K51" s="83"/>
      <c r="L51" s="83"/>
      <c r="M51" s="83"/>
      <c r="N51" s="83"/>
      <c r="O51" s="83"/>
      <c r="P51" s="26">
        <f t="shared" si="1"/>
        <v>5.3E-3</v>
      </c>
      <c r="Q51" s="62">
        <f t="shared" si="2"/>
        <v>0</v>
      </c>
      <c r="R51" s="66"/>
      <c r="S51" s="88">
        <f t="shared" si="3"/>
        <v>0</v>
      </c>
      <c r="T51" s="77">
        <f>S51+'3д сад'!U51</f>
        <v>0</v>
      </c>
    </row>
    <row r="52" spans="1:21" ht="21">
      <c r="A52" s="45" t="s">
        <v>83</v>
      </c>
      <c r="B52" s="83"/>
      <c r="C52" s="84" t="s">
        <v>51</v>
      </c>
      <c r="D52" s="85"/>
      <c r="E52" s="86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26">
        <f t="shared" si="1"/>
        <v>0</v>
      </c>
      <c r="Q52" s="62">
        <f t="shared" si="2"/>
        <v>0</v>
      </c>
      <c r="R52" s="66"/>
      <c r="S52" s="88">
        <f t="shared" si="3"/>
        <v>0</v>
      </c>
      <c r="T52" s="77">
        <f>S52+'3д сад'!U52</f>
        <v>0</v>
      </c>
    </row>
    <row r="53" spans="1:21">
      <c r="Q53" s="51"/>
      <c r="R53" s="51"/>
      <c r="S53" s="7"/>
    </row>
    <row r="54" spans="1:21">
      <c r="Q54" s="51"/>
      <c r="R54" s="51"/>
      <c r="S54" s="51"/>
    </row>
    <row r="55" spans="1:21">
      <c r="Q55" s="51"/>
      <c r="R55" s="51"/>
      <c r="S55" s="7"/>
    </row>
    <row r="56" spans="1:21">
      <c r="Q56" s="51"/>
      <c r="R56" s="51"/>
      <c r="S56" s="51"/>
    </row>
    <row r="57" spans="1:21">
      <c r="Q57" s="51"/>
      <c r="R57" s="51"/>
      <c r="S57" s="7"/>
    </row>
    <row r="58" spans="1:21">
      <c r="Q58" s="51"/>
      <c r="R58" s="51"/>
      <c r="S58" s="51"/>
    </row>
    <row r="59" spans="1:21">
      <c r="Q59" s="51"/>
      <c r="R59" s="51"/>
      <c r="S59" s="7"/>
    </row>
    <row r="60" spans="1:21">
      <c r="Q60" s="51"/>
      <c r="R60" s="51"/>
      <c r="S60" s="51"/>
    </row>
    <row r="61" spans="1:21">
      <c r="Q61" s="51"/>
      <c r="R61" s="51"/>
      <c r="S61" s="7"/>
    </row>
    <row r="62" spans="1:21">
      <c r="Q62" s="51"/>
      <c r="R62" s="51"/>
      <c r="S62" s="51"/>
    </row>
    <row r="63" spans="1:21">
      <c r="Q63" s="51"/>
      <c r="R63" s="51"/>
      <c r="S63" s="7"/>
    </row>
    <row r="64" spans="1:21">
      <c r="Q64" s="51"/>
      <c r="R64" s="51"/>
      <c r="S64" s="51"/>
    </row>
    <row r="65" spans="17:19">
      <c r="Q65" s="51"/>
      <c r="R65" s="51"/>
      <c r="S65" s="7"/>
    </row>
    <row r="66" spans="17:19">
      <c r="Q66" s="51"/>
      <c r="R66" s="51"/>
      <c r="S66" s="51"/>
    </row>
    <row r="67" spans="17:19">
      <c r="Q67" s="51"/>
      <c r="R67" s="51"/>
      <c r="S67" s="7"/>
    </row>
    <row r="68" spans="17:19">
      <c r="Q68" s="51"/>
      <c r="R68" s="51"/>
      <c r="S68" s="51"/>
    </row>
    <row r="69" spans="17:19">
      <c r="Q69" s="51"/>
      <c r="R69" s="51"/>
      <c r="S69" s="7"/>
    </row>
    <row r="70" spans="17:19">
      <c r="Q70" s="51"/>
      <c r="R70" s="51"/>
      <c r="S70" s="51"/>
    </row>
    <row r="71" spans="17:19">
      <c r="Q71" s="51"/>
      <c r="R71" s="51"/>
      <c r="S71" s="7"/>
    </row>
    <row r="72" spans="17:19">
      <c r="Q72" s="51"/>
      <c r="R72" s="51"/>
      <c r="S72" s="7"/>
    </row>
    <row r="73" spans="17:19">
      <c r="Q73" s="51"/>
      <c r="R73" s="51"/>
      <c r="S73" s="7"/>
    </row>
    <row r="74" spans="17:19">
      <c r="Q74" s="51"/>
      <c r="R74" s="51"/>
      <c r="S74" s="51"/>
    </row>
    <row r="75" spans="17:19">
      <c r="Q75" s="51"/>
      <c r="R75" s="51"/>
      <c r="S75" s="7"/>
    </row>
    <row r="76" spans="17:19">
      <c r="Q76" s="51"/>
      <c r="R76" s="51"/>
      <c r="S76" s="51"/>
    </row>
    <row r="77" spans="17:19">
      <c r="Q77" s="51"/>
      <c r="R77" s="51"/>
      <c r="S77" s="51"/>
    </row>
    <row r="78" spans="17:19">
      <c r="Q78" s="51"/>
      <c r="R78" s="51"/>
      <c r="S78" s="51"/>
    </row>
    <row r="79" spans="17:19">
      <c r="Q79" s="51"/>
      <c r="R79" s="51"/>
      <c r="S79" s="51"/>
    </row>
    <row r="80" spans="17:19">
      <c r="Q80" s="51"/>
      <c r="R80" s="51"/>
      <c r="S80" s="51"/>
    </row>
    <row r="92" spans="17:19">
      <c r="Q92" s="51"/>
      <c r="R92" s="51"/>
      <c r="S92" s="7"/>
    </row>
  </sheetData>
  <mergeCells count="47">
    <mergeCell ref="Q13:S14"/>
    <mergeCell ref="P13:P15"/>
    <mergeCell ref="K8:L8"/>
    <mergeCell ref="K9:L9"/>
    <mergeCell ref="A1:S1"/>
    <mergeCell ref="A2:S2"/>
    <mergeCell ref="A3:S3"/>
    <mergeCell ref="A4:S4"/>
    <mergeCell ref="A5:S5"/>
    <mergeCell ref="G9:H9"/>
    <mergeCell ref="I9:J9"/>
    <mergeCell ref="A6:S6"/>
    <mergeCell ref="I7:J7"/>
    <mergeCell ref="K7:L7"/>
    <mergeCell ref="A7:B7"/>
    <mergeCell ref="C7:D7"/>
    <mergeCell ref="E7:F7"/>
    <mergeCell ref="G7:H7"/>
    <mergeCell ref="E9:F9"/>
    <mergeCell ref="I8:J8"/>
    <mergeCell ref="D13:O13"/>
    <mergeCell ref="D14:F14"/>
    <mergeCell ref="H14:M14"/>
    <mergeCell ref="K10:L10"/>
    <mergeCell ref="A10:B10"/>
    <mergeCell ref="C10:D10"/>
    <mergeCell ref="E10:F10"/>
    <mergeCell ref="G10:H10"/>
    <mergeCell ref="I10:J10"/>
    <mergeCell ref="E11:F11"/>
    <mergeCell ref="G11:H11"/>
    <mergeCell ref="A8:B8"/>
    <mergeCell ref="C8:D8"/>
    <mergeCell ref="E8:F8"/>
    <mergeCell ref="G8:H8"/>
    <mergeCell ref="T15:T18"/>
    <mergeCell ref="Q15:Q18"/>
    <mergeCell ref="R15:R18"/>
    <mergeCell ref="S15:S18"/>
    <mergeCell ref="I11:J11"/>
    <mergeCell ref="K11:L11"/>
    <mergeCell ref="N14:O14"/>
    <mergeCell ref="A9:B9"/>
    <mergeCell ref="C9:D9"/>
    <mergeCell ref="A11:D11"/>
    <mergeCell ref="A13:B14"/>
    <mergeCell ref="C13:C15"/>
  </mergeCells>
  <printOptions horizontalCentered="1"/>
  <pageMargins left="0" right="0" top="0.19685039370078741" bottom="0" header="0.31496062992125984" footer="0.31496062992125984"/>
  <pageSetup paperSize="9" scale="65" orientation="landscape" horizontalDpi="180" verticalDpi="180" r:id="rId1"/>
  <rowBreaks count="1" manualBreakCount="1">
    <brk id="33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52"/>
  <sheetViews>
    <sheetView view="pageBreakPreview" zoomScale="70" zoomScaleSheetLayoutView="70" workbookViewId="0">
      <selection activeCell="N8" sqref="N8"/>
    </sheetView>
  </sheetViews>
  <sheetFormatPr defaultRowHeight="15"/>
  <cols>
    <col min="1" max="1" width="33.140625" bestFit="1" customWidth="1"/>
    <col min="2" max="2" width="5" bestFit="1" customWidth="1"/>
    <col min="3" max="3" width="6.28515625" bestFit="1" customWidth="1"/>
    <col min="4" max="4" width="10.7109375" bestFit="1" customWidth="1"/>
    <col min="5" max="5" width="9.85546875" bestFit="1" customWidth="1"/>
    <col min="6" max="6" width="11.42578125" bestFit="1" customWidth="1"/>
    <col min="7" max="7" width="10.140625" customWidth="1"/>
    <col min="8" max="8" width="12.28515625" bestFit="1" customWidth="1"/>
    <col min="9" max="9" width="11.5703125" bestFit="1" customWidth="1"/>
    <col min="10" max="10" width="10.140625" bestFit="1" customWidth="1"/>
    <col min="11" max="11" width="9.85546875" bestFit="1" customWidth="1"/>
    <col min="12" max="12" width="12.42578125" bestFit="1" customWidth="1"/>
    <col min="13" max="13" width="8.42578125" bestFit="1" customWidth="1"/>
    <col min="14" max="14" width="10.85546875" bestFit="1" customWidth="1"/>
    <col min="16" max="16" width="15.42578125" customWidth="1"/>
    <col min="18" max="20" width="6.42578125" bestFit="1" customWidth="1"/>
    <col min="21" max="21" width="11.42578125" customWidth="1"/>
  </cols>
  <sheetData>
    <row r="1" spans="1:21" ht="15.75">
      <c r="A1" s="107" t="s">
        <v>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ht="15.75">
      <c r="A2" s="107" t="s">
        <v>85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ht="15.75">
      <c r="A3" s="107" t="s">
        <v>78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ht="15.75">
      <c r="A4" s="107" t="s">
        <v>77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</row>
    <row r="5" spans="1:21" ht="15.75">
      <c r="A5" s="107" t="s">
        <v>21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</row>
    <row r="6" spans="1:21" ht="15.75">
      <c r="A6" s="107" t="s">
        <v>20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</row>
    <row r="7" spans="1:21" ht="58.5" customHeight="1">
      <c r="A7" s="108" t="s">
        <v>6</v>
      </c>
      <c r="B7" s="108"/>
      <c r="C7" s="103" t="s">
        <v>27</v>
      </c>
      <c r="D7" s="103"/>
      <c r="E7" s="109" t="s">
        <v>28</v>
      </c>
      <c r="F7" s="109"/>
      <c r="G7" s="103" t="s">
        <v>19</v>
      </c>
      <c r="H7" s="103"/>
      <c r="I7" s="103" t="s">
        <v>29</v>
      </c>
      <c r="J7" s="103"/>
      <c r="K7" s="103" t="s">
        <v>30</v>
      </c>
      <c r="L7" s="103"/>
      <c r="M7" s="10"/>
      <c r="N7" s="10"/>
      <c r="O7" s="10"/>
      <c r="P7" s="10"/>
    </row>
    <row r="8" spans="1:21" ht="18.75">
      <c r="A8" s="91">
        <v>1</v>
      </c>
      <c r="B8" s="91"/>
      <c r="C8" s="91">
        <v>2</v>
      </c>
      <c r="D8" s="91"/>
      <c r="E8" s="91">
        <v>3</v>
      </c>
      <c r="F8" s="91"/>
      <c r="G8" s="91">
        <v>4</v>
      </c>
      <c r="H8" s="91"/>
      <c r="I8" s="91">
        <v>5</v>
      </c>
      <c r="J8" s="91"/>
      <c r="K8" s="91">
        <v>6</v>
      </c>
      <c r="L8" s="91"/>
      <c r="M8" s="10"/>
      <c r="N8" s="10"/>
      <c r="O8" s="10"/>
      <c r="P8" s="10"/>
    </row>
    <row r="9" spans="1:21" ht="18.75">
      <c r="A9" s="91" t="s">
        <v>18</v>
      </c>
      <c r="B9" s="91"/>
      <c r="C9" s="91">
        <v>155.41999999999999</v>
      </c>
      <c r="D9" s="91"/>
      <c r="E9" s="91">
        <v>1</v>
      </c>
      <c r="F9" s="91"/>
      <c r="G9" s="91">
        <v>155.41999999999999</v>
      </c>
      <c r="H9" s="91"/>
      <c r="I9" s="91"/>
      <c r="J9" s="91"/>
      <c r="K9" s="91"/>
      <c r="L9" s="91"/>
      <c r="M9" s="10"/>
      <c r="N9" s="10"/>
      <c r="O9" s="10"/>
      <c r="P9" s="10"/>
    </row>
    <row r="10" spans="1:21" ht="18.7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0"/>
      <c r="N10" s="10"/>
      <c r="O10" s="10"/>
      <c r="P10" s="10"/>
    </row>
    <row r="11" spans="1:21" ht="18.75">
      <c r="A11" s="98" t="s">
        <v>17</v>
      </c>
      <c r="B11" s="98"/>
      <c r="C11" s="98"/>
      <c r="D11" s="98"/>
      <c r="E11" s="91">
        <v>1</v>
      </c>
      <c r="F11" s="91"/>
      <c r="G11" s="91">
        <v>155.41999999999999</v>
      </c>
      <c r="H11" s="91"/>
      <c r="I11" s="91"/>
      <c r="J11" s="91"/>
      <c r="K11" s="91"/>
      <c r="L11" s="91"/>
      <c r="M11" s="10"/>
      <c r="N11" s="10"/>
      <c r="O11" s="10"/>
      <c r="P11" s="10"/>
    </row>
    <row r="12" spans="1:21" ht="18.75">
      <c r="A12" s="11"/>
      <c r="B12" s="11"/>
      <c r="C12" s="11"/>
      <c r="D12" s="11"/>
      <c r="E12" s="11"/>
      <c r="F12" s="11"/>
      <c r="G12" s="11"/>
      <c r="H12" s="11"/>
      <c r="I12" s="12"/>
      <c r="J12" s="11"/>
      <c r="K12" s="11"/>
      <c r="L12" s="11"/>
      <c r="M12" s="11"/>
      <c r="N12" s="11"/>
      <c r="O12" s="11"/>
      <c r="P12" s="11"/>
    </row>
    <row r="13" spans="1:21" ht="20.25" customHeight="1">
      <c r="A13" s="99" t="s">
        <v>16</v>
      </c>
      <c r="B13" s="99"/>
      <c r="C13" s="100" t="s">
        <v>15</v>
      </c>
      <c r="D13" s="104" t="s">
        <v>14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92" t="s">
        <v>13</v>
      </c>
      <c r="Q13" s="105" t="s">
        <v>31</v>
      </c>
      <c r="R13" s="105"/>
      <c r="S13" s="105"/>
      <c r="T13" s="105"/>
      <c r="U13" s="105"/>
    </row>
    <row r="14" spans="1:21" ht="34.5" customHeight="1">
      <c r="A14" s="99"/>
      <c r="B14" s="99"/>
      <c r="C14" s="100"/>
      <c r="D14" s="104" t="s">
        <v>10</v>
      </c>
      <c r="E14" s="104"/>
      <c r="F14" s="104"/>
      <c r="G14" s="36" t="s">
        <v>9</v>
      </c>
      <c r="H14" s="104" t="s">
        <v>8</v>
      </c>
      <c r="I14" s="104"/>
      <c r="J14" s="104"/>
      <c r="K14" s="104"/>
      <c r="L14" s="104"/>
      <c r="M14" s="104"/>
      <c r="N14" s="104" t="s">
        <v>7</v>
      </c>
      <c r="O14" s="104"/>
      <c r="P14" s="93"/>
      <c r="Q14" s="105"/>
      <c r="R14" s="105"/>
      <c r="S14" s="105"/>
      <c r="T14" s="105"/>
      <c r="U14" s="105"/>
    </row>
    <row r="15" spans="1:21" ht="138.75" customHeight="1">
      <c r="A15" s="14" t="s">
        <v>6</v>
      </c>
      <c r="B15" s="73" t="s">
        <v>5</v>
      </c>
      <c r="C15" s="100"/>
      <c r="D15" s="74" t="s">
        <v>53</v>
      </c>
      <c r="E15" s="74" t="s">
        <v>26</v>
      </c>
      <c r="F15" s="75" t="s">
        <v>4</v>
      </c>
      <c r="G15" s="74" t="s">
        <v>54</v>
      </c>
      <c r="H15" s="74" t="s">
        <v>79</v>
      </c>
      <c r="I15" s="76" t="s">
        <v>70</v>
      </c>
      <c r="J15" s="74" t="s">
        <v>71</v>
      </c>
      <c r="K15" s="74" t="s">
        <v>72</v>
      </c>
      <c r="L15" s="74" t="s">
        <v>36</v>
      </c>
      <c r="M15" s="74" t="s">
        <v>55</v>
      </c>
      <c r="N15" s="74" t="s">
        <v>37</v>
      </c>
      <c r="O15" s="74" t="s">
        <v>50</v>
      </c>
      <c r="P15" s="106"/>
      <c r="Q15" s="92" t="s">
        <v>12</v>
      </c>
      <c r="R15" s="110" t="s">
        <v>34</v>
      </c>
      <c r="S15" s="110" t="s">
        <v>35</v>
      </c>
      <c r="T15" s="110" t="s">
        <v>32</v>
      </c>
      <c r="U15" s="113" t="s">
        <v>11</v>
      </c>
    </row>
    <row r="16" spans="1:21" ht="20.25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  <c r="I16" s="15">
        <v>9</v>
      </c>
      <c r="J16" s="52">
        <v>11</v>
      </c>
      <c r="K16" s="15">
        <v>12</v>
      </c>
      <c r="L16" s="52">
        <v>13</v>
      </c>
      <c r="M16" s="52">
        <v>14</v>
      </c>
      <c r="N16" s="15">
        <v>15</v>
      </c>
      <c r="O16" s="52">
        <v>16</v>
      </c>
      <c r="P16" s="52">
        <v>17</v>
      </c>
      <c r="Q16" s="93"/>
      <c r="R16" s="111"/>
      <c r="S16" s="111"/>
      <c r="T16" s="111"/>
      <c r="U16" s="114"/>
    </row>
    <row r="17" spans="1:21" ht="20.25">
      <c r="A17" s="16" t="s">
        <v>3</v>
      </c>
      <c r="B17" s="17"/>
      <c r="C17" s="17"/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8">
        <v>1</v>
      </c>
      <c r="J17" s="14">
        <v>1</v>
      </c>
      <c r="K17" s="14">
        <v>1</v>
      </c>
      <c r="L17" s="14">
        <v>1</v>
      </c>
      <c r="M17" s="14">
        <v>1</v>
      </c>
      <c r="N17" s="14">
        <v>1</v>
      </c>
      <c r="O17" s="14">
        <v>1</v>
      </c>
      <c r="P17" s="19"/>
      <c r="Q17" s="93"/>
      <c r="R17" s="111"/>
      <c r="S17" s="111"/>
      <c r="T17" s="111"/>
      <c r="U17" s="114"/>
    </row>
    <row r="18" spans="1:21" ht="21" thickBot="1">
      <c r="A18" s="65" t="s">
        <v>2</v>
      </c>
      <c r="B18" s="21"/>
      <c r="C18" s="21"/>
      <c r="D18" s="22">
        <v>160</v>
      </c>
      <c r="E18" s="23" t="s">
        <v>1</v>
      </c>
      <c r="F18" s="24">
        <v>200</v>
      </c>
      <c r="G18" s="24">
        <v>150</v>
      </c>
      <c r="H18" s="24">
        <v>50</v>
      </c>
      <c r="I18" s="22">
        <v>180</v>
      </c>
      <c r="J18" s="24">
        <v>70</v>
      </c>
      <c r="K18" s="24">
        <v>130</v>
      </c>
      <c r="L18" s="24">
        <v>200</v>
      </c>
      <c r="M18" s="24" t="s">
        <v>0</v>
      </c>
      <c r="N18" s="24">
        <v>70</v>
      </c>
      <c r="O18" s="24">
        <v>180</v>
      </c>
      <c r="P18" s="25"/>
      <c r="Q18" s="94"/>
      <c r="R18" s="112"/>
      <c r="S18" s="112"/>
      <c r="T18" s="112"/>
      <c r="U18" s="115"/>
    </row>
    <row r="19" spans="1:21" s="64" customFormat="1" ht="20.25">
      <c r="A19" s="67" t="str">
        <f>'3д ясли'!A19</f>
        <v>1. Батон</v>
      </c>
      <c r="B19" s="63"/>
      <c r="C19" s="72" t="str">
        <f>'3д ясли'!C19</f>
        <v>кг</v>
      </c>
      <c r="D19" s="58"/>
      <c r="E19" s="29">
        <v>0.03</v>
      </c>
      <c r="F19" s="59"/>
      <c r="G19" s="59"/>
      <c r="H19" s="59"/>
      <c r="I19" s="58"/>
      <c r="J19" s="59"/>
      <c r="K19" s="59"/>
      <c r="L19" s="59"/>
      <c r="M19" s="59"/>
      <c r="N19" s="59"/>
      <c r="O19" s="59"/>
      <c r="P19" s="29">
        <f>SUM(D19:O19)</f>
        <v>0.03</v>
      </c>
      <c r="Q19" s="61">
        <v>0</v>
      </c>
      <c r="R19" s="61">
        <v>0</v>
      </c>
      <c r="S19" s="61">
        <v>0</v>
      </c>
      <c r="T19" s="60"/>
      <c r="U19" s="53">
        <f>(P19*Q19)+(I19*R19)+(J19*S19)+(K19*S19)</f>
        <v>0</v>
      </c>
    </row>
    <row r="20" spans="1:21" ht="20.25">
      <c r="A20" s="28" t="str">
        <f>'3д ясли'!A20</f>
        <v>2. Хлеб пшеничн.</v>
      </c>
      <c r="B20" s="53"/>
      <c r="C20" s="72" t="str">
        <f>'3д ясли'!C20</f>
        <v>кг</v>
      </c>
      <c r="D20" s="53"/>
      <c r="F20" s="28"/>
      <c r="G20" s="28"/>
      <c r="H20" s="28"/>
      <c r="I20" s="28"/>
      <c r="J20" s="53"/>
      <c r="K20" s="28"/>
      <c r="L20" s="28"/>
      <c r="M20" s="29">
        <v>0.03</v>
      </c>
      <c r="N20" s="28"/>
      <c r="O20" s="28"/>
      <c r="P20" s="29">
        <f>SUM(D20:O20)</f>
        <v>0.03</v>
      </c>
      <c r="Q20" s="15">
        <f>Q19</f>
        <v>0</v>
      </c>
      <c r="R20" s="15">
        <f>R19</f>
        <v>0</v>
      </c>
      <c r="S20" s="15">
        <f>S19</f>
        <v>0</v>
      </c>
      <c r="T20" s="17"/>
      <c r="U20" s="71">
        <f t="shared" ref="U20:U52" si="0">(P20*Q20)+(I20*R20)+(J20*S20)+(K20*S20)</f>
        <v>0</v>
      </c>
    </row>
    <row r="21" spans="1:21" ht="20.25">
      <c r="A21" s="28" t="str">
        <f>'3д ясли'!A21</f>
        <v>3. Хлеб ржан.</v>
      </c>
      <c r="B21" s="13"/>
      <c r="C21" s="72" t="str">
        <f>'3д ясли'!C21</f>
        <v>кг</v>
      </c>
      <c r="D21" s="28"/>
      <c r="E21" s="28"/>
      <c r="F21" s="28"/>
      <c r="G21" s="28"/>
      <c r="H21" s="28"/>
      <c r="I21" s="28"/>
      <c r="J21" s="28"/>
      <c r="K21" s="28"/>
      <c r="L21" s="28"/>
      <c r="M21" s="29">
        <v>0.02</v>
      </c>
      <c r="N21" s="28"/>
      <c r="O21" s="28"/>
      <c r="P21" s="70">
        <f t="shared" ref="P21:P52" si="1">SUM(D21:O21)</f>
        <v>0.02</v>
      </c>
      <c r="Q21" s="15">
        <f t="shared" ref="Q21:Q52" si="2">Q20</f>
        <v>0</v>
      </c>
      <c r="R21" s="15">
        <f t="shared" ref="R21:R52" si="3">R20</f>
        <v>0</v>
      </c>
      <c r="S21" s="15">
        <f t="shared" ref="S21:S52" si="4">S20</f>
        <v>0</v>
      </c>
      <c r="T21" s="50"/>
      <c r="U21" s="71">
        <f t="shared" si="0"/>
        <v>0</v>
      </c>
    </row>
    <row r="22" spans="1:21" ht="20.25">
      <c r="A22" s="28" t="str">
        <f>'3д ясли'!A22</f>
        <v>4. Крупа пшено</v>
      </c>
      <c r="B22" s="13"/>
      <c r="C22" s="72" t="str">
        <f>'3д ясли'!C22</f>
        <v>кг</v>
      </c>
      <c r="D22" s="30">
        <v>3.2000000000000001E-2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6">
        <f t="shared" si="1"/>
        <v>3.2000000000000001E-2</v>
      </c>
      <c r="Q22" s="15">
        <f t="shared" si="2"/>
        <v>0</v>
      </c>
      <c r="R22" s="15">
        <f t="shared" si="3"/>
        <v>0</v>
      </c>
      <c r="S22" s="15">
        <f t="shared" si="4"/>
        <v>0</v>
      </c>
      <c r="T22" s="17"/>
      <c r="U22" s="71">
        <f t="shared" si="0"/>
        <v>0</v>
      </c>
    </row>
    <row r="23" spans="1:21" ht="20.25">
      <c r="A23" s="28" t="str">
        <f>'3д ясли'!A23</f>
        <v>5. Соль</v>
      </c>
      <c r="B23" s="13"/>
      <c r="C23" s="72" t="str">
        <f>'3д ясли'!C23</f>
        <v>кг</v>
      </c>
      <c r="D23" s="14">
        <v>5.9999999999999995E-4</v>
      </c>
      <c r="E23" s="28"/>
      <c r="F23" s="28"/>
      <c r="G23" s="28"/>
      <c r="H23" s="53">
        <v>5.0000000000000001E-4</v>
      </c>
      <c r="I23" s="53">
        <v>1E-3</v>
      </c>
      <c r="J23" s="13">
        <v>2E-3</v>
      </c>
      <c r="K23" s="13">
        <v>1E-3</v>
      </c>
      <c r="L23" s="28"/>
      <c r="M23" s="28"/>
      <c r="N23" s="53">
        <v>4.0000000000000002E-4</v>
      </c>
      <c r="O23" s="28"/>
      <c r="P23" s="26">
        <f t="shared" si="1"/>
        <v>5.4999999999999997E-3</v>
      </c>
      <c r="Q23" s="15">
        <f t="shared" si="2"/>
        <v>0</v>
      </c>
      <c r="R23" s="15">
        <f t="shared" si="3"/>
        <v>0</v>
      </c>
      <c r="S23" s="15">
        <f t="shared" si="4"/>
        <v>0</v>
      </c>
      <c r="T23" s="17"/>
      <c r="U23" s="71">
        <f t="shared" si="0"/>
        <v>0</v>
      </c>
    </row>
    <row r="24" spans="1:21" ht="20.25">
      <c r="A24" s="28" t="str">
        <f>'3д ясли'!A24</f>
        <v>6. Масло сливочн.</v>
      </c>
      <c r="B24" s="13"/>
      <c r="C24" s="72" t="str">
        <f>'3д ясли'!C24</f>
        <v>кг</v>
      </c>
      <c r="D24" s="38">
        <v>4.0000000000000001E-3</v>
      </c>
      <c r="E24" s="13"/>
      <c r="F24" s="29"/>
      <c r="G24" s="28"/>
      <c r="H24" s="28"/>
      <c r="I24" s="13"/>
      <c r="J24" s="13">
        <v>2E-3</v>
      </c>
      <c r="K24" s="53"/>
      <c r="L24" s="28"/>
      <c r="M24" s="28"/>
      <c r="N24" s="33">
        <v>1.04E-2</v>
      </c>
      <c r="O24" s="29"/>
      <c r="P24" s="26">
        <f t="shared" si="1"/>
        <v>1.6399999999999998E-2</v>
      </c>
      <c r="Q24" s="15">
        <f t="shared" si="2"/>
        <v>0</v>
      </c>
      <c r="R24" s="15">
        <f t="shared" si="3"/>
        <v>0</v>
      </c>
      <c r="S24" s="15">
        <f t="shared" si="4"/>
        <v>0</v>
      </c>
      <c r="T24" s="17"/>
      <c r="U24" s="71">
        <f t="shared" si="0"/>
        <v>0</v>
      </c>
    </row>
    <row r="25" spans="1:21" ht="20.25">
      <c r="A25" s="28" t="str">
        <f>'3д ясли'!A25</f>
        <v>7. Сыр твердый</v>
      </c>
      <c r="B25" s="13"/>
      <c r="C25" s="72" t="str">
        <f>'3д ясли'!C25</f>
        <v>кг</v>
      </c>
      <c r="D25" s="30"/>
      <c r="E25" s="33">
        <v>1.0800000000000001E-2</v>
      </c>
      <c r="F25" s="13"/>
      <c r="G25" s="28"/>
      <c r="H25" s="28"/>
      <c r="I25" s="34"/>
      <c r="J25" s="13"/>
      <c r="K25" s="13"/>
      <c r="L25" s="35"/>
      <c r="M25" s="28"/>
      <c r="N25" s="13"/>
      <c r="O25" s="28"/>
      <c r="P25" s="26">
        <f t="shared" si="1"/>
        <v>1.0800000000000001E-2</v>
      </c>
      <c r="Q25" s="15">
        <f t="shared" si="2"/>
        <v>0</v>
      </c>
      <c r="R25" s="15">
        <f t="shared" si="3"/>
        <v>0</v>
      </c>
      <c r="S25" s="15">
        <f t="shared" si="4"/>
        <v>0</v>
      </c>
      <c r="T25" s="17"/>
      <c r="U25" s="71">
        <f t="shared" si="0"/>
        <v>0</v>
      </c>
    </row>
    <row r="26" spans="1:21" ht="20.25">
      <c r="A26" s="28" t="str">
        <f>'3д ясли'!A26</f>
        <v>8. Чай лист.</v>
      </c>
      <c r="B26" s="13"/>
      <c r="C26" s="72" t="str">
        <f>'3д ясли'!C26</f>
        <v>кг</v>
      </c>
      <c r="D26" s="30"/>
      <c r="E26" s="13"/>
      <c r="F26" s="68">
        <v>3.3E-4</v>
      </c>
      <c r="G26" s="28"/>
      <c r="H26" s="28"/>
      <c r="I26" s="28"/>
      <c r="J26" s="36"/>
      <c r="K26" s="13"/>
      <c r="L26" s="13"/>
      <c r="M26" s="28"/>
      <c r="N26" s="13"/>
      <c r="O26" s="28"/>
      <c r="P26" s="26">
        <f t="shared" si="1"/>
        <v>3.3E-4</v>
      </c>
      <c r="Q26" s="15">
        <f t="shared" si="2"/>
        <v>0</v>
      </c>
      <c r="R26" s="15">
        <f t="shared" si="3"/>
        <v>0</v>
      </c>
      <c r="S26" s="15">
        <f t="shared" si="4"/>
        <v>0</v>
      </c>
      <c r="T26" s="17"/>
      <c r="U26" s="71">
        <f t="shared" si="0"/>
        <v>0</v>
      </c>
    </row>
    <row r="27" spans="1:21" ht="20.25">
      <c r="A27" s="28" t="str">
        <f>'3д ясли'!A27</f>
        <v>9. Вода</v>
      </c>
      <c r="B27" s="13"/>
      <c r="C27" s="72" t="str">
        <f>'3д ясли'!C27</f>
        <v>л</v>
      </c>
      <c r="D27" s="14">
        <v>6.08E-2</v>
      </c>
      <c r="E27" s="28"/>
      <c r="F27" s="13">
        <v>0.2056</v>
      </c>
      <c r="G27" s="28"/>
      <c r="H27" s="28"/>
      <c r="I27" s="69">
        <v>0.14499999999999999</v>
      </c>
      <c r="J27" s="13">
        <v>7.0000000000000001E-3</v>
      </c>
      <c r="K27" s="13"/>
      <c r="L27" s="29">
        <v>0.2</v>
      </c>
      <c r="M27" s="28"/>
      <c r="N27" s="33">
        <v>1.9900000000000001E-2</v>
      </c>
      <c r="O27" s="28"/>
      <c r="P27" s="26">
        <f t="shared" si="1"/>
        <v>0.63830000000000009</v>
      </c>
      <c r="Q27" s="15">
        <f t="shared" si="2"/>
        <v>0</v>
      </c>
      <c r="R27" s="15">
        <f t="shared" si="3"/>
        <v>0</v>
      </c>
      <c r="S27" s="15">
        <f t="shared" si="4"/>
        <v>0</v>
      </c>
      <c r="T27" s="17"/>
      <c r="U27" s="71">
        <f t="shared" si="0"/>
        <v>0</v>
      </c>
    </row>
    <row r="28" spans="1:21" ht="20.25">
      <c r="A28" s="28" t="str">
        <f>'3д ясли'!A28</f>
        <v>10. Сахар</v>
      </c>
      <c r="B28" s="13"/>
      <c r="C28" s="72" t="str">
        <f>'3д ясли'!C28</f>
        <v>кг</v>
      </c>
      <c r="D28" s="14">
        <v>3.2000000000000002E-3</v>
      </c>
      <c r="E28" s="29"/>
      <c r="F28" s="13">
        <v>1.0999999999999999E-2</v>
      </c>
      <c r="G28" s="28"/>
      <c r="H28" s="13"/>
      <c r="I28" s="28"/>
      <c r="J28" s="13"/>
      <c r="K28" s="33">
        <v>3.8999999999999998E-3</v>
      </c>
      <c r="L28" s="29">
        <v>0.02</v>
      </c>
      <c r="M28" s="28"/>
      <c r="N28" s="33">
        <v>9.9000000000000008E-3</v>
      </c>
      <c r="O28" s="28"/>
      <c r="P28" s="26">
        <f t="shared" si="1"/>
        <v>4.7999999999999994E-2</v>
      </c>
      <c r="Q28" s="15">
        <f t="shared" si="2"/>
        <v>0</v>
      </c>
      <c r="R28" s="15">
        <f t="shared" si="3"/>
        <v>0</v>
      </c>
      <c r="S28" s="15">
        <f t="shared" si="4"/>
        <v>0</v>
      </c>
      <c r="T28" s="17"/>
      <c r="U28" s="71">
        <f t="shared" si="0"/>
        <v>0</v>
      </c>
    </row>
    <row r="29" spans="1:21" ht="20.25">
      <c r="A29" s="28" t="str">
        <f>'3д ясли'!A29</f>
        <v>11. Лимон</v>
      </c>
      <c r="B29" s="13"/>
      <c r="C29" s="72" t="str">
        <f>'3д ясли'!C29</f>
        <v>кг</v>
      </c>
      <c r="D29" s="37"/>
      <c r="E29" s="37"/>
      <c r="F29" s="53">
        <v>8.0000000000000002E-3</v>
      </c>
      <c r="G29" s="28"/>
      <c r="H29" s="28"/>
      <c r="I29" s="28"/>
      <c r="J29" s="28"/>
      <c r="K29" s="28"/>
      <c r="L29" s="28"/>
      <c r="M29" s="28"/>
      <c r="N29" s="28"/>
      <c r="O29" s="28"/>
      <c r="P29" s="26">
        <f t="shared" si="1"/>
        <v>8.0000000000000002E-3</v>
      </c>
      <c r="Q29" s="15">
        <f t="shared" si="2"/>
        <v>0</v>
      </c>
      <c r="R29" s="15">
        <f t="shared" si="3"/>
        <v>0</v>
      </c>
      <c r="S29" s="15">
        <f t="shared" si="4"/>
        <v>0</v>
      </c>
      <c r="T29" s="17"/>
      <c r="U29" s="71">
        <f t="shared" si="0"/>
        <v>0</v>
      </c>
    </row>
    <row r="30" spans="1:21" ht="20.25">
      <c r="A30" s="28" t="str">
        <f>'3д ясли'!A30</f>
        <v>12. Сок</v>
      </c>
      <c r="B30" s="13"/>
      <c r="C30" s="72" t="str">
        <f>'3д ясли'!C30</f>
        <v>л</v>
      </c>
      <c r="D30" s="37"/>
      <c r="E30" s="37"/>
      <c r="F30" s="37"/>
      <c r="G30" s="38">
        <v>0.15</v>
      </c>
      <c r="H30" s="13"/>
      <c r="I30" s="15"/>
      <c r="J30" s="28"/>
      <c r="K30" s="28"/>
      <c r="L30" s="28"/>
      <c r="M30" s="28"/>
      <c r="N30" s="28"/>
      <c r="O30" s="28"/>
      <c r="P30" s="70">
        <f t="shared" si="1"/>
        <v>0.15</v>
      </c>
      <c r="Q30" s="15">
        <f t="shared" si="2"/>
        <v>0</v>
      </c>
      <c r="R30" s="15">
        <f t="shared" si="3"/>
        <v>0</v>
      </c>
      <c r="S30" s="15">
        <f t="shared" si="4"/>
        <v>0</v>
      </c>
      <c r="T30" s="17"/>
      <c r="U30" s="71">
        <f t="shared" si="0"/>
        <v>0</v>
      </c>
    </row>
    <row r="31" spans="1:21" ht="20.25">
      <c r="A31" s="28" t="str">
        <f>'3д ясли'!A31</f>
        <v>13. Зелень сухая</v>
      </c>
      <c r="B31" s="13"/>
      <c r="C31" s="72" t="str">
        <f>'3д ясли'!C31</f>
        <v>кг</v>
      </c>
      <c r="D31" s="28"/>
      <c r="E31" s="28"/>
      <c r="F31" s="28"/>
      <c r="G31" s="28"/>
      <c r="H31" s="13"/>
      <c r="I31" s="15">
        <v>2.0000000000000001E-4</v>
      </c>
      <c r="J31" s="53"/>
      <c r="K31" s="28"/>
      <c r="L31" s="28"/>
      <c r="M31" s="28"/>
      <c r="N31" s="36"/>
      <c r="O31" s="13"/>
      <c r="P31" s="26">
        <f t="shared" si="1"/>
        <v>2.0000000000000001E-4</v>
      </c>
      <c r="Q31" s="15">
        <f t="shared" si="2"/>
        <v>0</v>
      </c>
      <c r="R31" s="15">
        <f t="shared" si="3"/>
        <v>0</v>
      </c>
      <c r="S31" s="15">
        <f t="shared" si="4"/>
        <v>0</v>
      </c>
      <c r="T31" s="17"/>
      <c r="U31" s="71">
        <f t="shared" si="0"/>
        <v>0</v>
      </c>
    </row>
    <row r="32" spans="1:21" ht="20.25">
      <c r="A32" s="28" t="str">
        <f>'3д ясли'!A32</f>
        <v>14. Масло растит.</v>
      </c>
      <c r="B32" s="13"/>
      <c r="C32" s="72" t="str">
        <f>'3д ясли'!C32</f>
        <v>кг</v>
      </c>
      <c r="D32" s="28"/>
      <c r="E32" s="28"/>
      <c r="F32" s="28"/>
      <c r="G32" s="28"/>
      <c r="H32" s="13">
        <v>2E-3</v>
      </c>
      <c r="I32" s="15">
        <v>3.0000000000000001E-3</v>
      </c>
      <c r="J32" s="53"/>
      <c r="K32" s="33">
        <v>4.4999999999999997E-3</v>
      </c>
      <c r="L32" s="16"/>
      <c r="M32" s="16"/>
      <c r="N32" s="16"/>
      <c r="O32" s="16"/>
      <c r="P32" s="26">
        <f t="shared" si="1"/>
        <v>9.4999999999999998E-3</v>
      </c>
      <c r="Q32" s="15">
        <f t="shared" si="2"/>
        <v>0</v>
      </c>
      <c r="R32" s="15">
        <f t="shared" si="3"/>
        <v>0</v>
      </c>
      <c r="S32" s="15">
        <f t="shared" si="4"/>
        <v>0</v>
      </c>
      <c r="T32" s="17"/>
      <c r="U32" s="71">
        <f t="shared" si="0"/>
        <v>0</v>
      </c>
    </row>
    <row r="33" spans="1:21" ht="20.25">
      <c r="A33" s="28" t="str">
        <f>'3д ясли'!A33</f>
        <v>15. Картофель п/ф</v>
      </c>
      <c r="B33" s="13"/>
      <c r="C33" s="72" t="str">
        <f>'3д ясли'!C33</f>
        <v>кг</v>
      </c>
      <c r="D33" s="28"/>
      <c r="E33" s="28"/>
      <c r="F33" s="28"/>
      <c r="G33" s="28"/>
      <c r="H33" s="82">
        <v>4.02E-2</v>
      </c>
      <c r="I33" s="15">
        <v>5.0999999999999997E-2</v>
      </c>
      <c r="J33" s="28"/>
      <c r="K33" s="53"/>
      <c r="L33" s="28"/>
      <c r="M33" s="28"/>
      <c r="N33" s="28"/>
      <c r="O33" s="28"/>
      <c r="P33" s="26">
        <f t="shared" si="1"/>
        <v>9.1200000000000003E-2</v>
      </c>
      <c r="Q33" s="15">
        <f t="shared" si="2"/>
        <v>0</v>
      </c>
      <c r="R33" s="15">
        <f t="shared" si="3"/>
        <v>0</v>
      </c>
      <c r="S33" s="15">
        <f t="shared" si="4"/>
        <v>0</v>
      </c>
      <c r="T33" s="17"/>
      <c r="U33" s="71">
        <f t="shared" si="0"/>
        <v>0</v>
      </c>
    </row>
    <row r="34" spans="1:21" ht="134.25" customHeight="1">
      <c r="A34" s="28"/>
      <c r="B34" s="13"/>
      <c r="C34" s="72"/>
      <c r="D34" s="74" t="s">
        <v>53</v>
      </c>
      <c r="E34" s="74" t="s">
        <v>26</v>
      </c>
      <c r="F34" s="75" t="s">
        <v>4</v>
      </c>
      <c r="G34" s="74" t="s">
        <v>54</v>
      </c>
      <c r="H34" s="74" t="s">
        <v>79</v>
      </c>
      <c r="I34" s="76" t="s">
        <v>70</v>
      </c>
      <c r="J34" s="74" t="s">
        <v>71</v>
      </c>
      <c r="K34" s="74" t="s">
        <v>72</v>
      </c>
      <c r="L34" s="74" t="s">
        <v>36</v>
      </c>
      <c r="M34" s="74" t="s">
        <v>55</v>
      </c>
      <c r="N34" s="74" t="s">
        <v>37</v>
      </c>
      <c r="O34" s="74" t="s">
        <v>50</v>
      </c>
      <c r="P34" s="26">
        <f t="shared" si="1"/>
        <v>0</v>
      </c>
      <c r="Q34" s="15">
        <f t="shared" si="2"/>
        <v>0</v>
      </c>
      <c r="R34" s="15">
        <f t="shared" si="3"/>
        <v>0</v>
      </c>
      <c r="S34" s="15">
        <f t="shared" si="4"/>
        <v>0</v>
      </c>
      <c r="T34" s="17"/>
      <c r="U34" s="71"/>
    </row>
    <row r="35" spans="1:21" ht="20.25">
      <c r="A35" s="28" t="str">
        <f>'3д ясли'!A35</f>
        <v>16. Морковь п/ф</v>
      </c>
      <c r="B35" s="13"/>
      <c r="C35" s="72" t="str">
        <f>'3д ясли'!C35</f>
        <v>кг</v>
      </c>
      <c r="D35" s="28"/>
      <c r="E35" s="28"/>
      <c r="F35" s="28"/>
      <c r="G35" s="28"/>
      <c r="H35" s="53"/>
      <c r="I35" s="15">
        <v>7.0000000000000001E-3</v>
      </c>
      <c r="J35" s="28"/>
      <c r="K35" s="33">
        <v>2.5999999999999999E-3</v>
      </c>
      <c r="L35" s="28"/>
      <c r="M35" s="28"/>
      <c r="N35" s="28"/>
      <c r="O35" s="28"/>
      <c r="P35" s="26">
        <f t="shared" si="1"/>
        <v>9.6000000000000009E-3</v>
      </c>
      <c r="Q35" s="15">
        <f t="shared" si="2"/>
        <v>0</v>
      </c>
      <c r="R35" s="15">
        <f t="shared" si="3"/>
        <v>0</v>
      </c>
      <c r="S35" s="15">
        <f t="shared" si="4"/>
        <v>0</v>
      </c>
      <c r="T35" s="17"/>
      <c r="U35" s="71">
        <f t="shared" si="0"/>
        <v>0</v>
      </c>
    </row>
    <row r="36" spans="1:21" ht="20.25">
      <c r="A36" s="28" t="str">
        <f>'3д ясли'!A36</f>
        <v>17. Лук репчатый</v>
      </c>
      <c r="B36" s="13"/>
      <c r="C36" s="72" t="str">
        <f>'3д ясли'!C36</f>
        <v>кг</v>
      </c>
      <c r="D36" s="28"/>
      <c r="E36" s="28"/>
      <c r="F36" s="28"/>
      <c r="G36" s="28"/>
      <c r="H36" s="15"/>
      <c r="I36" s="15">
        <v>8.3000000000000001E-3</v>
      </c>
      <c r="J36" s="28"/>
      <c r="K36" s="82">
        <v>6.1000000000000004E-3</v>
      </c>
      <c r="L36" s="28"/>
      <c r="M36" s="28"/>
      <c r="N36" s="29"/>
      <c r="O36" s="28"/>
      <c r="P36" s="26">
        <f t="shared" si="1"/>
        <v>1.44E-2</v>
      </c>
      <c r="Q36" s="15">
        <f t="shared" si="2"/>
        <v>0</v>
      </c>
      <c r="R36" s="15">
        <f t="shared" si="3"/>
        <v>0</v>
      </c>
      <c r="S36" s="15">
        <f t="shared" si="4"/>
        <v>0</v>
      </c>
      <c r="T36" s="17"/>
      <c r="U36" s="71">
        <f t="shared" si="0"/>
        <v>0</v>
      </c>
    </row>
    <row r="37" spans="1:21" ht="20.25">
      <c r="A37" s="28" t="str">
        <f>'3д ясли'!A37</f>
        <v>18. Молоко пастр.</v>
      </c>
      <c r="B37" s="13"/>
      <c r="C37" s="72" t="str">
        <f>'3д ясли'!C37</f>
        <v>л</v>
      </c>
      <c r="D37" s="29">
        <v>0.08</v>
      </c>
      <c r="E37" s="28"/>
      <c r="F37" s="28"/>
      <c r="G37" s="28"/>
      <c r="H37" s="47"/>
      <c r="I37" s="34"/>
      <c r="J37" s="13"/>
      <c r="K37" s="33"/>
      <c r="L37" s="28"/>
      <c r="M37" s="28"/>
      <c r="N37" s="28"/>
      <c r="O37" s="28"/>
      <c r="P37" s="70">
        <f t="shared" si="1"/>
        <v>0.08</v>
      </c>
      <c r="Q37" s="15">
        <f t="shared" si="2"/>
        <v>0</v>
      </c>
      <c r="R37" s="15">
        <f t="shared" si="3"/>
        <v>0</v>
      </c>
      <c r="S37" s="15">
        <f t="shared" si="4"/>
        <v>0</v>
      </c>
      <c r="T37" s="17"/>
      <c r="U37" s="71">
        <f t="shared" si="0"/>
        <v>0</v>
      </c>
    </row>
    <row r="38" spans="1:21" s="48" customFormat="1" ht="20.25">
      <c r="A38" s="28" t="str">
        <f>'3д ясли'!A38</f>
        <v>19. Мука</v>
      </c>
      <c r="B38" s="15"/>
      <c r="C38" s="72" t="str">
        <f>'3д ясли'!C38</f>
        <v>кг</v>
      </c>
      <c r="D38" s="47"/>
      <c r="E38" s="47"/>
      <c r="F38" s="47"/>
      <c r="G38" s="47"/>
      <c r="H38" s="47"/>
      <c r="I38" s="15"/>
      <c r="J38" s="15"/>
      <c r="K38" s="15">
        <v>1.6000000000000001E-3</v>
      </c>
      <c r="L38" s="47"/>
      <c r="M38" s="47"/>
      <c r="N38" s="15">
        <v>4.7300000000000002E-2</v>
      </c>
      <c r="O38" s="47"/>
      <c r="P38" s="26">
        <f t="shared" si="1"/>
        <v>4.8899999999999999E-2</v>
      </c>
      <c r="Q38" s="15">
        <f t="shared" si="2"/>
        <v>0</v>
      </c>
      <c r="R38" s="15">
        <f t="shared" si="3"/>
        <v>0</v>
      </c>
      <c r="S38" s="15">
        <f t="shared" si="4"/>
        <v>0</v>
      </c>
      <c r="T38" s="17"/>
      <c r="U38" s="71">
        <f t="shared" si="0"/>
        <v>0</v>
      </c>
    </row>
    <row r="39" spans="1:21" ht="20.25">
      <c r="A39" s="28" t="str">
        <f>'3д ясли'!A39</f>
        <v>20. Грудка куры охл.</v>
      </c>
      <c r="B39" s="13"/>
      <c r="C39" s="72" t="str">
        <f>'3д ясли'!C39</f>
        <v>кг</v>
      </c>
      <c r="D39" s="28"/>
      <c r="E39" s="28"/>
      <c r="F39" s="28"/>
      <c r="G39" s="28"/>
      <c r="H39" s="47"/>
      <c r="I39" s="15"/>
      <c r="J39" s="13">
        <v>8.3099999999999993E-2</v>
      </c>
      <c r="K39" s="28"/>
      <c r="L39" s="28"/>
      <c r="M39" s="28"/>
      <c r="N39" s="28"/>
      <c r="O39" s="28"/>
      <c r="P39" s="26">
        <f t="shared" si="1"/>
        <v>8.3099999999999993E-2</v>
      </c>
      <c r="Q39" s="15">
        <f t="shared" si="2"/>
        <v>0</v>
      </c>
      <c r="R39" s="15">
        <f t="shared" si="3"/>
        <v>0</v>
      </c>
      <c r="S39" s="15">
        <f t="shared" si="4"/>
        <v>0</v>
      </c>
      <c r="T39" s="55"/>
      <c r="U39" s="71">
        <f t="shared" si="0"/>
        <v>0</v>
      </c>
    </row>
    <row r="40" spans="1:21" ht="20.25">
      <c r="A40" s="28" t="str">
        <f>'3д ясли'!A40</f>
        <v>21. Яблоки</v>
      </c>
      <c r="B40" s="13"/>
      <c r="C40" s="72" t="str">
        <f>'3д ясли'!C40</f>
        <v>кг</v>
      </c>
      <c r="D40" s="28"/>
      <c r="E40" s="28"/>
      <c r="F40" s="28"/>
      <c r="G40" s="28"/>
      <c r="H40" s="15"/>
      <c r="I40" s="47"/>
      <c r="J40" s="28"/>
      <c r="K40" s="13"/>
      <c r="L40" s="53">
        <v>2.2700000000000001E-2</v>
      </c>
      <c r="M40" s="28"/>
      <c r="N40" s="28"/>
      <c r="O40" s="28"/>
      <c r="P40" s="26">
        <f t="shared" si="1"/>
        <v>2.2700000000000001E-2</v>
      </c>
      <c r="Q40" s="15">
        <f t="shared" si="2"/>
        <v>0</v>
      </c>
      <c r="R40" s="15">
        <f t="shared" si="3"/>
        <v>0</v>
      </c>
      <c r="S40" s="15">
        <f t="shared" si="4"/>
        <v>0</v>
      </c>
      <c r="T40" s="17"/>
      <c r="U40" s="71">
        <f t="shared" si="0"/>
        <v>0</v>
      </c>
    </row>
    <row r="41" spans="1:21" ht="20.25">
      <c r="A41" s="28" t="str">
        <f>'3д ясли'!A41</f>
        <v xml:space="preserve">22. Капуста б/к </v>
      </c>
      <c r="B41" s="13"/>
      <c r="C41" s="72" t="str">
        <f>'3д ясли'!C41</f>
        <v>кг</v>
      </c>
      <c r="D41" s="28"/>
      <c r="E41" s="28"/>
      <c r="F41" s="28"/>
      <c r="G41" s="28"/>
      <c r="H41" s="15"/>
      <c r="I41" s="90">
        <v>1.6469999999999999E-2</v>
      </c>
      <c r="J41" s="28"/>
      <c r="K41" s="33">
        <v>0.17519999999999999</v>
      </c>
      <c r="L41" s="29"/>
      <c r="M41" s="28"/>
      <c r="N41" s="28"/>
      <c r="O41" s="28"/>
      <c r="P41" s="26">
        <f t="shared" si="1"/>
        <v>0.19167000000000001</v>
      </c>
      <c r="Q41" s="15">
        <f t="shared" si="2"/>
        <v>0</v>
      </c>
      <c r="R41" s="15">
        <f t="shared" si="3"/>
        <v>0</v>
      </c>
      <c r="S41" s="15">
        <f t="shared" si="4"/>
        <v>0</v>
      </c>
      <c r="T41" s="17"/>
      <c r="U41" s="71">
        <f t="shared" si="0"/>
        <v>0</v>
      </c>
    </row>
    <row r="42" spans="1:21" ht="20.25">
      <c r="A42" s="28" t="str">
        <f>'3д ясли'!A42</f>
        <v>23. Огурцы соленые</v>
      </c>
      <c r="B42" s="13"/>
      <c r="C42" s="72" t="str">
        <f>'3д ясли'!C42</f>
        <v>кг</v>
      </c>
      <c r="D42" s="28"/>
      <c r="E42" s="28"/>
      <c r="F42" s="28"/>
      <c r="G42" s="28"/>
      <c r="H42" s="28"/>
      <c r="I42" s="53">
        <v>1.2E-2</v>
      </c>
      <c r="J42" s="28"/>
      <c r="K42" s="28"/>
      <c r="L42" s="13"/>
      <c r="M42" s="28"/>
      <c r="N42" s="13"/>
      <c r="O42" s="13"/>
      <c r="P42" s="26">
        <f t="shared" si="1"/>
        <v>1.2E-2</v>
      </c>
      <c r="Q42" s="15">
        <f t="shared" si="2"/>
        <v>0</v>
      </c>
      <c r="R42" s="15">
        <f t="shared" si="3"/>
        <v>0</v>
      </c>
      <c r="S42" s="15">
        <f t="shared" si="4"/>
        <v>0</v>
      </c>
      <c r="T42" s="17"/>
      <c r="U42" s="71">
        <f t="shared" si="0"/>
        <v>0</v>
      </c>
    </row>
    <row r="43" spans="1:21" ht="20.25">
      <c r="A43" s="28" t="str">
        <f>'3д ясли'!A43</f>
        <v>24. Витамин С</v>
      </c>
      <c r="B43" s="13"/>
      <c r="C43" s="72" t="str">
        <f>'3д ясли'!C43</f>
        <v>кг</v>
      </c>
      <c r="D43" s="28"/>
      <c r="E43" s="28"/>
      <c r="F43" s="28"/>
      <c r="G43" s="28"/>
      <c r="H43" s="28"/>
      <c r="I43" s="28"/>
      <c r="J43" s="36"/>
      <c r="K43" s="28"/>
      <c r="L43" s="13">
        <v>5.0000000000000002E-5</v>
      </c>
      <c r="M43" s="28"/>
      <c r="N43" s="36"/>
      <c r="O43" s="13"/>
      <c r="P43" s="26">
        <f t="shared" si="1"/>
        <v>5.0000000000000002E-5</v>
      </c>
      <c r="Q43" s="15">
        <f t="shared" si="2"/>
        <v>0</v>
      </c>
      <c r="R43" s="15">
        <f t="shared" si="3"/>
        <v>0</v>
      </c>
      <c r="S43" s="15">
        <f t="shared" si="4"/>
        <v>0</v>
      </c>
      <c r="T43" s="17"/>
      <c r="U43" s="71">
        <f t="shared" si="0"/>
        <v>0</v>
      </c>
    </row>
    <row r="44" spans="1:21" ht="20.25">
      <c r="A44" s="28" t="str">
        <f>'3д ясли'!A44</f>
        <v>25. Кислота лимонная</v>
      </c>
      <c r="B44" s="13"/>
      <c r="C44" s="72" t="str">
        <f>'3д ясли'!C44</f>
        <v>кг</v>
      </c>
      <c r="D44" s="28"/>
      <c r="E44" s="28"/>
      <c r="F44" s="28"/>
      <c r="G44" s="28"/>
      <c r="H44" s="28"/>
      <c r="I44" s="28"/>
      <c r="J44" s="28"/>
      <c r="K44" s="28"/>
      <c r="L44" s="53">
        <v>2.0000000000000001E-4</v>
      </c>
      <c r="M44" s="28"/>
      <c r="N44" s="33"/>
      <c r="O44" s="13"/>
      <c r="P44" s="26">
        <f t="shared" si="1"/>
        <v>2.0000000000000001E-4</v>
      </c>
      <c r="Q44" s="15">
        <f t="shared" si="2"/>
        <v>0</v>
      </c>
      <c r="R44" s="15">
        <f t="shared" si="3"/>
        <v>0</v>
      </c>
      <c r="S44" s="15">
        <f t="shared" si="4"/>
        <v>0</v>
      </c>
      <c r="T44" s="17"/>
      <c r="U44" s="71">
        <f t="shared" si="0"/>
        <v>0</v>
      </c>
    </row>
    <row r="45" spans="1:21" ht="21">
      <c r="A45" s="28" t="str">
        <f>'3д ясли'!A45</f>
        <v>26. Изюм</v>
      </c>
      <c r="B45" s="40"/>
      <c r="C45" s="72" t="str">
        <f>'3д ясли'!C45</f>
        <v>кг</v>
      </c>
      <c r="D45" s="41"/>
      <c r="E45" s="41"/>
      <c r="F45" s="41"/>
      <c r="G45" s="42"/>
      <c r="H45" s="41"/>
      <c r="I45" s="41"/>
      <c r="J45" s="41"/>
      <c r="K45" s="41"/>
      <c r="L45" s="29">
        <v>0.01</v>
      </c>
      <c r="M45" s="41"/>
      <c r="N45" s="13"/>
      <c r="O45" s="41"/>
      <c r="P45" s="70">
        <f t="shared" si="1"/>
        <v>0.01</v>
      </c>
      <c r="Q45" s="15">
        <f t="shared" si="2"/>
        <v>0</v>
      </c>
      <c r="R45" s="15">
        <f t="shared" si="3"/>
        <v>0</v>
      </c>
      <c r="S45" s="15">
        <f t="shared" si="4"/>
        <v>0</v>
      </c>
      <c r="T45" s="17"/>
      <c r="U45" s="71">
        <f t="shared" si="0"/>
        <v>0</v>
      </c>
    </row>
    <row r="46" spans="1:21" ht="21">
      <c r="A46" s="28" t="str">
        <f>'3д ясли'!A46</f>
        <v>27. Яйцо курин.</v>
      </c>
      <c r="B46" s="28"/>
      <c r="C46" s="72" t="str">
        <f>'3д ясли'!C46</f>
        <v>кг</v>
      </c>
      <c r="D46" s="28"/>
      <c r="E46" s="41"/>
      <c r="F46" s="41"/>
      <c r="G46" s="41"/>
      <c r="H46" s="82"/>
      <c r="I46" s="15"/>
      <c r="J46" s="28"/>
      <c r="K46" s="41"/>
      <c r="L46" s="40"/>
      <c r="M46" s="41"/>
      <c r="N46" s="33">
        <v>1.2999999999999999E-3</v>
      </c>
      <c r="O46" s="41"/>
      <c r="P46" s="26">
        <f t="shared" si="1"/>
        <v>1.2999999999999999E-3</v>
      </c>
      <c r="Q46" s="15">
        <f t="shared" si="2"/>
        <v>0</v>
      </c>
      <c r="R46" s="15">
        <f t="shared" si="3"/>
        <v>0</v>
      </c>
      <c r="S46" s="15">
        <f t="shared" si="4"/>
        <v>0</v>
      </c>
      <c r="T46" s="17"/>
      <c r="U46" s="71">
        <f t="shared" si="0"/>
        <v>0</v>
      </c>
    </row>
    <row r="47" spans="1:21" ht="21">
      <c r="A47" s="28" t="str">
        <f>'3д ясли'!A47</f>
        <v>28. Дрожжи</v>
      </c>
      <c r="B47" s="43"/>
      <c r="C47" s="72" t="str">
        <f>'3д ясли'!C47</f>
        <v>кг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33">
        <v>2.9999999999999997E-4</v>
      </c>
      <c r="O47" s="43"/>
      <c r="P47" s="26">
        <f t="shared" si="1"/>
        <v>2.9999999999999997E-4</v>
      </c>
      <c r="Q47" s="15">
        <f t="shared" si="2"/>
        <v>0</v>
      </c>
      <c r="R47" s="15">
        <f t="shared" si="3"/>
        <v>0</v>
      </c>
      <c r="S47" s="15">
        <f t="shared" si="4"/>
        <v>0</v>
      </c>
      <c r="T47" s="17"/>
      <c r="U47" s="71">
        <f t="shared" si="0"/>
        <v>0</v>
      </c>
    </row>
    <row r="48" spans="1:21" ht="21">
      <c r="A48" s="28" t="str">
        <f>'3д ясли'!A48</f>
        <v>29. Сметана</v>
      </c>
      <c r="B48" s="43"/>
      <c r="C48" s="72" t="str">
        <f>'3д ясли'!C48</f>
        <v>кг</v>
      </c>
      <c r="D48" s="43"/>
      <c r="E48" s="43"/>
      <c r="F48" s="43"/>
      <c r="G48" s="43"/>
      <c r="H48" s="43"/>
      <c r="I48" s="53">
        <v>5.0000000000000001E-3</v>
      </c>
      <c r="J48" s="43"/>
      <c r="K48" s="43"/>
      <c r="L48" s="43"/>
      <c r="M48" s="43"/>
      <c r="N48" s="13"/>
      <c r="O48" s="43"/>
      <c r="P48" s="26">
        <f t="shared" si="1"/>
        <v>5.0000000000000001E-3</v>
      </c>
      <c r="Q48" s="15">
        <f t="shared" si="2"/>
        <v>0</v>
      </c>
      <c r="R48" s="15">
        <f t="shared" si="3"/>
        <v>0</v>
      </c>
      <c r="S48" s="15">
        <f t="shared" si="4"/>
        <v>0</v>
      </c>
      <c r="T48" s="17"/>
      <c r="U48" s="71">
        <f t="shared" si="0"/>
        <v>0</v>
      </c>
    </row>
    <row r="49" spans="1:21" ht="20.25">
      <c r="A49" s="28" t="str">
        <f>'3д ясли'!A49</f>
        <v>30. Йогурт</v>
      </c>
      <c r="B49" s="17"/>
      <c r="C49" s="72" t="str">
        <f>'3д ясли'!C49</f>
        <v>л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53">
        <v>0.185</v>
      </c>
      <c r="P49" s="26">
        <f t="shared" si="1"/>
        <v>0.185</v>
      </c>
      <c r="Q49" s="15">
        <f t="shared" si="2"/>
        <v>0</v>
      </c>
      <c r="R49" s="15">
        <f t="shared" si="3"/>
        <v>0</v>
      </c>
      <c r="S49" s="15">
        <f t="shared" si="4"/>
        <v>0</v>
      </c>
      <c r="T49" s="17"/>
      <c r="U49" s="71">
        <f t="shared" si="0"/>
        <v>0</v>
      </c>
    </row>
    <row r="50" spans="1:21" ht="20.25">
      <c r="A50" s="28" t="str">
        <f>'3д ясли'!A50</f>
        <v>31. Огурец свежий</v>
      </c>
      <c r="B50" s="83"/>
      <c r="C50" s="81" t="str">
        <f>'3д ясли'!C50</f>
        <v>кг</v>
      </c>
      <c r="D50" s="83"/>
      <c r="E50" s="83"/>
      <c r="F50" s="83"/>
      <c r="G50" s="83"/>
      <c r="H50" s="82">
        <v>9.1999999999999998E-3</v>
      </c>
      <c r="I50" s="83"/>
      <c r="J50" s="83"/>
      <c r="K50" s="83"/>
      <c r="L50" s="83"/>
      <c r="M50" s="83"/>
      <c r="N50" s="83"/>
      <c r="O50" s="83"/>
      <c r="P50" s="26">
        <f t="shared" si="1"/>
        <v>9.1999999999999998E-3</v>
      </c>
      <c r="Q50" s="15">
        <f t="shared" si="2"/>
        <v>0</v>
      </c>
      <c r="R50" s="15">
        <f t="shared" si="3"/>
        <v>0</v>
      </c>
      <c r="S50" s="15">
        <f t="shared" si="4"/>
        <v>0</v>
      </c>
      <c r="T50" s="83"/>
      <c r="U50" s="82">
        <f t="shared" si="0"/>
        <v>0</v>
      </c>
    </row>
    <row r="51" spans="1:21" ht="20.25">
      <c r="A51" s="28" t="str">
        <f>'3д ясли'!A51</f>
        <v>32. Крупа рис</v>
      </c>
      <c r="B51" s="83"/>
      <c r="C51" s="81" t="str">
        <f>'3д ясли'!C51</f>
        <v>кг</v>
      </c>
      <c r="D51" s="83"/>
      <c r="E51" s="83"/>
      <c r="F51" s="83"/>
      <c r="G51" s="83"/>
      <c r="H51" s="83"/>
      <c r="I51" s="83"/>
      <c r="J51" s="82">
        <v>6.1999999999999998E-3</v>
      </c>
      <c r="K51" s="83"/>
      <c r="L51" s="83"/>
      <c r="M51" s="83"/>
      <c r="N51" s="83"/>
      <c r="O51" s="83"/>
      <c r="P51" s="26">
        <f t="shared" si="1"/>
        <v>6.1999999999999998E-3</v>
      </c>
      <c r="Q51" s="15">
        <f t="shared" si="2"/>
        <v>0</v>
      </c>
      <c r="R51" s="15">
        <f t="shared" si="3"/>
        <v>0</v>
      </c>
      <c r="S51" s="15">
        <f t="shared" si="4"/>
        <v>0</v>
      </c>
      <c r="T51" s="83"/>
      <c r="U51" s="82">
        <f t="shared" si="0"/>
        <v>0</v>
      </c>
    </row>
    <row r="52" spans="1:21" ht="20.25">
      <c r="A52" s="28" t="str">
        <f>'3д ясли'!A52</f>
        <v>33. Томат паста</v>
      </c>
      <c r="B52" s="83"/>
      <c r="C52" s="81" t="str">
        <f>'3д ясли'!C52</f>
        <v>кг</v>
      </c>
      <c r="D52" s="83"/>
      <c r="E52" s="83"/>
      <c r="F52" s="83"/>
      <c r="G52" s="83"/>
      <c r="H52" s="83"/>
      <c r="I52" s="83"/>
      <c r="J52" s="83"/>
      <c r="K52" s="82">
        <v>3.0999999999999999E-3</v>
      </c>
      <c r="L52" s="83"/>
      <c r="M52" s="83"/>
      <c r="N52" s="83"/>
      <c r="O52" s="83"/>
      <c r="P52" s="26">
        <f t="shared" si="1"/>
        <v>3.0999999999999999E-3</v>
      </c>
      <c r="Q52" s="15">
        <f t="shared" si="2"/>
        <v>0</v>
      </c>
      <c r="R52" s="15">
        <f t="shared" si="3"/>
        <v>0</v>
      </c>
      <c r="S52" s="15">
        <f t="shared" si="4"/>
        <v>0</v>
      </c>
      <c r="T52" s="83"/>
      <c r="U52" s="82">
        <f t="shared" si="0"/>
        <v>0</v>
      </c>
    </row>
  </sheetData>
  <mergeCells count="48">
    <mergeCell ref="P13:P15"/>
    <mergeCell ref="D14:F14"/>
    <mergeCell ref="H14:M14"/>
    <mergeCell ref="N14:O14"/>
    <mergeCell ref="S15:S18"/>
    <mergeCell ref="R15:R18"/>
    <mergeCell ref="Q13:U14"/>
    <mergeCell ref="T15:T18"/>
    <mergeCell ref="U15:U18"/>
    <mergeCell ref="Q15:Q18"/>
    <mergeCell ref="A13:B14"/>
    <mergeCell ref="C13:C15"/>
    <mergeCell ref="D13:O13"/>
    <mergeCell ref="A10:B10"/>
    <mergeCell ref="C10:D10"/>
    <mergeCell ref="E10:F10"/>
    <mergeCell ref="G10:H10"/>
    <mergeCell ref="I10:J10"/>
    <mergeCell ref="K10:L10"/>
    <mergeCell ref="A11:D11"/>
    <mergeCell ref="E11:F11"/>
    <mergeCell ref="G11:H11"/>
    <mergeCell ref="I11:J11"/>
    <mergeCell ref="K11:L11"/>
    <mergeCell ref="I8:J8"/>
    <mergeCell ref="K8:L8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A1:U1"/>
    <mergeCell ref="A2:U2"/>
    <mergeCell ref="A3:U3"/>
    <mergeCell ref="A4:U4"/>
    <mergeCell ref="A5:U5"/>
    <mergeCell ref="K7:L7"/>
    <mergeCell ref="A6:U6"/>
    <mergeCell ref="A7:B7"/>
    <mergeCell ref="C7:D7"/>
    <mergeCell ref="E7:F7"/>
    <mergeCell ref="G7:H7"/>
    <mergeCell ref="I7:J7"/>
  </mergeCells>
  <printOptions horizontalCentered="1"/>
  <pageMargins left="0" right="0" top="0.19685039370078741" bottom="0" header="0.31496062992125984" footer="0.31496062992125984"/>
  <pageSetup paperSize="9" scale="62" orientation="landscape" r:id="rId1"/>
  <rowBreaks count="1" manualBreakCount="1">
    <brk id="3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3д ясли</vt:lpstr>
      <vt:lpstr>3д сад</vt:lpstr>
      <vt:lpstr>'3д сад'!Область_печати</vt:lpstr>
      <vt:lpstr>'3д ясли'!Область_печати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ZherlyNP</dc:creator>
  <cp:lastModifiedBy>Пользователь</cp:lastModifiedBy>
  <cp:lastPrinted>2021-07-23T06:32:25Z</cp:lastPrinted>
  <dcterms:created xsi:type="dcterms:W3CDTF">2020-12-24T04:39:37Z</dcterms:created>
  <dcterms:modified xsi:type="dcterms:W3CDTF">2021-08-10T05:50:59Z</dcterms:modified>
</cp:coreProperties>
</file>