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65" windowHeight="7200" activeTab="1"/>
  </bookViews>
  <sheets>
    <sheet name="4д ясли" sheetId="2" r:id="rId1"/>
    <sheet name="4д сад" sheetId="1" r:id="rId2"/>
  </sheets>
  <definedNames>
    <definedName name="_xlnm.Print_Area" localSheetId="1">'4д сад'!$A$1:$Y$50</definedName>
    <definedName name="_xlnm.Print_Area" localSheetId="0">'4д ясли'!$A$1:$W$50</definedName>
  </definedNames>
  <calcPr calcId="124519"/>
</workbook>
</file>

<file path=xl/calcChain.xml><?xml version="1.0" encoding="utf-8"?>
<calcChain xmlns="http://schemas.openxmlformats.org/spreadsheetml/2006/main">
  <c r="T19" i="1"/>
  <c r="T19" i="2"/>
  <c r="Y19" i="1"/>
  <c r="W19" i="2" l="1"/>
  <c r="C20" i="1"/>
  <c r="C21"/>
  <c r="C22"/>
  <c r="C23"/>
  <c r="C24"/>
  <c r="C25"/>
  <c r="C26"/>
  <c r="C27"/>
  <c r="C28"/>
  <c r="C29"/>
  <c r="C30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19"/>
  <c r="T36"/>
  <c r="T30"/>
  <c r="T50"/>
  <c r="A50"/>
  <c r="T50" i="2"/>
  <c r="T42" i="1"/>
  <c r="T47"/>
  <c r="T48"/>
  <c r="T49"/>
  <c r="A47"/>
  <c r="A48"/>
  <c r="A49"/>
  <c r="T25" i="2"/>
  <c r="T49"/>
  <c r="T48"/>
  <c r="T47"/>
  <c r="T20" i="1" l="1"/>
  <c r="T21"/>
  <c r="T22"/>
  <c r="T23"/>
  <c r="T24"/>
  <c r="T25"/>
  <c r="T26"/>
  <c r="T27"/>
  <c r="T28"/>
  <c r="T29"/>
  <c r="T32"/>
  <c r="T33"/>
  <c r="T34"/>
  <c r="T35"/>
  <c r="T37"/>
  <c r="T38"/>
  <c r="T39"/>
  <c r="T40"/>
  <c r="T41"/>
  <c r="T43"/>
  <c r="T44"/>
  <c r="T45"/>
  <c r="T46"/>
  <c r="T20" i="2"/>
  <c r="T21"/>
  <c r="T22"/>
  <c r="T23"/>
  <c r="T24"/>
  <c r="T26"/>
  <c r="T27"/>
  <c r="T28"/>
  <c r="T29"/>
  <c r="T30"/>
  <c r="T32"/>
  <c r="T33"/>
  <c r="T34"/>
  <c r="T35"/>
  <c r="T36"/>
  <c r="T37"/>
  <c r="T38"/>
  <c r="T39"/>
  <c r="T40"/>
  <c r="T41"/>
  <c r="T42"/>
  <c r="T43"/>
  <c r="T44"/>
  <c r="T45"/>
  <c r="T46"/>
  <c r="W20" i="1" l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V20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U20"/>
  <c r="X19" i="2"/>
  <c r="U20"/>
  <c r="W20" s="1"/>
  <c r="A20" i="1"/>
  <c r="A21"/>
  <c r="A22"/>
  <c r="A23"/>
  <c r="A24"/>
  <c r="A25"/>
  <c r="A26"/>
  <c r="A27"/>
  <c r="A28"/>
  <c r="A29"/>
  <c r="A30"/>
  <c r="A32"/>
  <c r="A33"/>
  <c r="A34"/>
  <c r="A35"/>
  <c r="A36"/>
  <c r="A37"/>
  <c r="A38"/>
  <c r="A39"/>
  <c r="A40"/>
  <c r="A41"/>
  <c r="A42"/>
  <c r="A43"/>
  <c r="A44"/>
  <c r="A45"/>
  <c r="A46"/>
  <c r="A19"/>
  <c r="U21" l="1"/>
  <c r="Y21" s="1"/>
  <c r="Y20"/>
  <c r="X20" i="2" s="1"/>
  <c r="U22" i="1"/>
  <c r="Y22" s="1"/>
  <c r="U21" i="2"/>
  <c r="U23" i="1" l="1"/>
  <c r="Y23" s="1"/>
  <c r="U22" i="2"/>
  <c r="W21"/>
  <c r="X21" s="1"/>
  <c r="U24" i="1" l="1"/>
  <c r="Y24" s="1"/>
  <c r="U23" i="2"/>
  <c r="W22"/>
  <c r="X22" s="1"/>
  <c r="U25" i="1" l="1"/>
  <c r="Y25" s="1"/>
  <c r="U24" i="2"/>
  <c r="W23"/>
  <c r="X23" s="1"/>
  <c r="U26" i="1" l="1"/>
  <c r="Y26" s="1"/>
  <c r="U25" i="2"/>
  <c r="W24"/>
  <c r="X24" s="1"/>
  <c r="U27" i="1" l="1"/>
  <c r="Y27" s="1"/>
  <c r="U26" i="2"/>
  <c r="W25"/>
  <c r="X25" s="1"/>
  <c r="U28" i="1" l="1"/>
  <c r="Y28" s="1"/>
  <c r="U27" i="2"/>
  <c r="W26"/>
  <c r="X26" s="1"/>
  <c r="U29" i="1" l="1"/>
  <c r="Y29" s="1"/>
  <c r="U28" i="2"/>
  <c r="W27"/>
  <c r="X27" s="1"/>
  <c r="U30" i="1" l="1"/>
  <c r="U29" i="2"/>
  <c r="W28"/>
  <c r="X28" s="1"/>
  <c r="Y30" i="1" l="1"/>
  <c r="U3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30" i="2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W29"/>
  <c r="X29" s="1"/>
  <c r="Y32" i="1" l="1"/>
  <c r="W30" i="2"/>
  <c r="X30" s="1"/>
  <c r="Y33" i="1" l="1"/>
  <c r="W32" i="2"/>
  <c r="X32" s="1"/>
  <c r="Y34" i="1" l="1"/>
  <c r="Y35" l="1"/>
  <c r="W33" i="2"/>
  <c r="X33" s="1"/>
  <c r="Y36" i="1" l="1"/>
  <c r="W34" i="2"/>
  <c r="X34" s="1"/>
  <c r="Y37" i="1" l="1"/>
  <c r="W35" i="2"/>
  <c r="X35" s="1"/>
  <c r="Y38" i="1" l="1"/>
  <c r="W36" i="2"/>
  <c r="X36" s="1"/>
  <c r="Y39" i="1" l="1"/>
  <c r="W37" i="2"/>
  <c r="X37" s="1"/>
  <c r="Y40" i="1" l="1"/>
  <c r="W38" i="2"/>
  <c r="X38" s="1"/>
  <c r="Y41" i="1" l="1"/>
  <c r="W39" i="2"/>
  <c r="X39" s="1"/>
  <c r="Y42" i="1" l="1"/>
  <c r="W40" i="2"/>
  <c r="X40" s="1"/>
  <c r="Y43" i="1" l="1"/>
  <c r="W41" i="2"/>
  <c r="X41" s="1"/>
  <c r="Y44" i="1" l="1"/>
  <c r="W42" i="2"/>
  <c r="X42" s="1"/>
  <c r="Y45" i="1" l="1"/>
  <c r="W43" i="2"/>
  <c r="X43" s="1"/>
  <c r="Y46" i="1" l="1"/>
  <c r="W44" i="2"/>
  <c r="X44" s="1"/>
  <c r="Y47" i="1" l="1"/>
  <c r="W45" i="2"/>
  <c r="X45" s="1"/>
  <c r="Y48" i="1" l="1"/>
  <c r="W46" i="2"/>
  <c r="X46" s="1"/>
  <c r="Y49" i="1" l="1"/>
  <c r="W47" i="2"/>
  <c r="X47" s="1"/>
  <c r="W48" l="1"/>
  <c r="X48" s="1"/>
  <c r="Y50" i="1" l="1"/>
  <c r="W49" i="2"/>
  <c r="X49" s="1"/>
  <c r="W50" l="1"/>
  <c r="X50" s="1"/>
</calcChain>
</file>

<file path=xl/sharedStrings.xml><?xml version="1.0" encoding="utf-8"?>
<sst xmlns="http://schemas.openxmlformats.org/spreadsheetml/2006/main" count="193" uniqueCount="88">
  <si>
    <t>20/30</t>
  </si>
  <si>
    <t>10/30</t>
  </si>
  <si>
    <t>Выход-вес порций</t>
  </si>
  <si>
    <t>Количество порций</t>
  </si>
  <si>
    <t>Напиток из шиповника с вит. С</t>
  </si>
  <si>
    <t>Рис припущенный</t>
  </si>
  <si>
    <t>Фрукт</t>
  </si>
  <si>
    <t>Какао на молоке</t>
  </si>
  <si>
    <t>Код</t>
  </si>
  <si>
    <t>Наименование</t>
  </si>
  <si>
    <t>Полдник</t>
  </si>
  <si>
    <t>Обед</t>
  </si>
  <si>
    <t>Завтрак 2</t>
  </si>
  <si>
    <t>Завтрак</t>
  </si>
  <si>
    <t>Всего количество продуктов</t>
  </si>
  <si>
    <t>Итого количество детей за день</t>
  </si>
  <si>
    <t>Итого по ДОУ с 3-7 лет</t>
  </si>
  <si>
    <t>Количество продуктов питания подлежащих закладке</t>
  </si>
  <si>
    <t>Единица измерения</t>
  </si>
  <si>
    <t>Продукты</t>
  </si>
  <si>
    <t>Всего:</t>
  </si>
  <si>
    <t>Ревда ДОУ 3-7 лет</t>
  </si>
  <si>
    <t>Плановая стоимость на всех довольствующихся, руб.</t>
  </si>
  <si>
    <t>Типовое меню___________________________________</t>
  </si>
  <si>
    <t>Материально ответственное лицо___________________________________</t>
  </si>
  <si>
    <t xml:space="preserve">Меню-требование на выдачу продуктов питания № </t>
  </si>
  <si>
    <t>20/20</t>
  </si>
  <si>
    <t>Итого по ДОУ с 1-3 лет</t>
  </si>
  <si>
    <t>Ревда ДОУ 1-3 лет</t>
  </si>
  <si>
    <t>Максим. стоимость 1 дня, руб.</t>
  </si>
  <si>
    <t>Численность довольствующихся по плановой стоимости 1 дня</t>
  </si>
  <si>
    <t>Фактическая стоимость, руб.</t>
  </si>
  <si>
    <t>Численность персонала, чел.</t>
  </si>
  <si>
    <t>Расход продуктов питания</t>
  </si>
  <si>
    <t>Проба</t>
  </si>
  <si>
    <t>Общее кол-во продуктов сад + ясли</t>
  </si>
  <si>
    <t>Сотрудники (1)</t>
  </si>
  <si>
    <t>Сотрудники (2)</t>
  </si>
  <si>
    <t>1. Батон</t>
  </si>
  <si>
    <t>2. Хлеб пшеничн.</t>
  </si>
  <si>
    <t>3. Хлеб ржан.</t>
  </si>
  <si>
    <t>4. Масло сливочн.</t>
  </si>
  <si>
    <t>5. Шиповник (плоды)</t>
  </si>
  <si>
    <t>6. Вода</t>
  </si>
  <si>
    <t>7. Сахар</t>
  </si>
  <si>
    <t>8. Витамин С</t>
  </si>
  <si>
    <t>11. Морковь п/ф</t>
  </si>
  <si>
    <t>12. Масло растит.</t>
  </si>
  <si>
    <t>13. Картофель п/ф</t>
  </si>
  <si>
    <t>Бутерброд с маслом</t>
  </si>
  <si>
    <t>Чай с сахаром</t>
  </si>
  <si>
    <t>Соус сметанный с томатом</t>
  </si>
  <si>
    <t>Хлеб пшен.</t>
  </si>
  <si>
    <t>Запеканка творожно-морковная</t>
  </si>
  <si>
    <t>Молоко сгущен.</t>
  </si>
  <si>
    <t>кг</t>
  </si>
  <si>
    <t>л</t>
  </si>
  <si>
    <t>10. Яблоки</t>
  </si>
  <si>
    <t>Каша ячневая молочная жидкая с/м</t>
  </si>
  <si>
    <t>Хлеб пшен./ржан.</t>
  </si>
  <si>
    <r>
      <t>Учреждение __</t>
    </r>
    <r>
      <rPr>
        <u/>
        <sz val="12"/>
        <color theme="1"/>
        <rFont val="Times New Roman"/>
        <family val="1"/>
        <charset val="204"/>
      </rPr>
      <t>ИП Ефремова О.В.</t>
    </r>
    <r>
      <rPr>
        <sz val="12"/>
        <color theme="1"/>
        <rFont val="Times New Roman"/>
        <family val="1"/>
        <charset val="204"/>
      </rPr>
      <t>___________________</t>
    </r>
  </si>
  <si>
    <r>
      <t xml:space="preserve">Структурное подразделение </t>
    </r>
    <r>
      <rPr>
        <u/>
        <sz val="12"/>
        <color theme="1"/>
        <rFont val="Times New Roman"/>
        <family val="1"/>
        <charset val="204"/>
      </rPr>
      <t>ДОУ №</t>
    </r>
    <r>
      <rPr>
        <sz val="12"/>
        <color theme="1"/>
        <rFont val="Times New Roman"/>
        <family val="1"/>
        <charset val="204"/>
      </rPr>
      <t>________</t>
    </r>
    <r>
      <rPr>
        <u/>
        <sz val="12"/>
        <color theme="1"/>
        <rFont val="Times New Roman"/>
        <family val="1"/>
        <charset val="204"/>
      </rPr>
      <t>Ревда</t>
    </r>
    <r>
      <rPr>
        <sz val="12"/>
        <color theme="1"/>
        <rFont val="Times New Roman"/>
        <family val="1"/>
        <charset val="204"/>
      </rPr>
      <t>________________</t>
    </r>
  </si>
  <si>
    <r>
      <t>Учреждение _</t>
    </r>
    <r>
      <rPr>
        <u/>
        <sz val="12"/>
        <color theme="1"/>
        <rFont val="Times New Roman"/>
        <family val="1"/>
        <charset val="204"/>
      </rPr>
      <t>ИП Ефремова О.В.</t>
    </r>
    <r>
      <rPr>
        <sz val="12"/>
        <color theme="1"/>
        <rFont val="Times New Roman"/>
        <family val="1"/>
        <charset val="204"/>
      </rPr>
      <t>____________________</t>
    </r>
  </si>
  <si>
    <t>Гренки</t>
  </si>
  <si>
    <t>9. Зелень сухая</t>
  </si>
  <si>
    <t>Салат из б/к капусты , м/р</t>
  </si>
  <si>
    <t>Суп-пюре из картофеля с гренками</t>
  </si>
  <si>
    <t>14. Крупа рис</t>
  </si>
  <si>
    <t>15. Крупа ячневая</t>
  </si>
  <si>
    <t>16. Молоко пастр.</t>
  </si>
  <si>
    <t>17. Соль</t>
  </si>
  <si>
    <t>18. Какао порошок</t>
  </si>
  <si>
    <t>19. Чай листовой</t>
  </si>
  <si>
    <t>20. Грудка куры охл.</t>
  </si>
  <si>
    <t>21. Лук репчатый</t>
  </si>
  <si>
    <t>23. Сметана</t>
  </si>
  <si>
    <t>24. Мука</t>
  </si>
  <si>
    <t>25. Томат-паста</t>
  </si>
  <si>
    <t>26. Яйцо</t>
  </si>
  <si>
    <t>27. Творог</t>
  </si>
  <si>
    <t>28. Крупа манная</t>
  </si>
  <si>
    <t>29. Сухари панир.</t>
  </si>
  <si>
    <t>30. Молоко сгущ.</t>
  </si>
  <si>
    <t>31. Капуста б/к</t>
  </si>
  <si>
    <t>Фрикадельки мясные с соусом</t>
  </si>
  <si>
    <r>
      <t>на_</t>
    </r>
    <r>
      <rPr>
        <b/>
        <u/>
        <sz val="12"/>
        <color theme="1"/>
        <rFont val="Times New Roman"/>
        <family val="1"/>
        <charset val="204"/>
      </rPr>
      <t>1 неделя, 4 день</t>
    </r>
    <r>
      <rPr>
        <sz val="12"/>
        <color theme="1"/>
        <rFont val="Times New Roman"/>
        <family val="1"/>
        <charset val="204"/>
      </rPr>
      <t>_</t>
    </r>
    <r>
      <rPr>
        <u/>
        <sz val="12"/>
        <color theme="1"/>
        <rFont val="Times New Roman"/>
        <family val="1"/>
        <charset val="204"/>
      </rPr>
      <t>(</t>
    </r>
    <r>
      <rPr>
        <b/>
        <u/>
        <sz val="12"/>
        <color theme="1"/>
        <rFont val="Times New Roman"/>
        <family val="1"/>
        <charset val="204"/>
      </rPr>
      <t>02 сентября 2021</t>
    </r>
    <r>
      <rPr>
        <u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>______</t>
    </r>
  </si>
  <si>
    <r>
      <t>на__</t>
    </r>
    <r>
      <rPr>
        <b/>
        <u/>
        <sz val="12"/>
        <color theme="1"/>
        <rFont val="Times New Roman"/>
        <family val="1"/>
        <charset val="204"/>
      </rPr>
      <t>1 неделя, 4 день</t>
    </r>
    <r>
      <rPr>
        <sz val="12"/>
        <color theme="1"/>
        <rFont val="Times New Roman"/>
        <family val="1"/>
        <charset val="204"/>
      </rPr>
      <t>_</t>
    </r>
    <r>
      <rPr>
        <u/>
        <sz val="12"/>
        <color theme="1"/>
        <rFont val="Times New Roman"/>
        <family val="1"/>
        <charset val="204"/>
      </rPr>
      <t>(</t>
    </r>
    <r>
      <rPr>
        <b/>
        <u/>
        <sz val="12"/>
        <color theme="1"/>
        <rFont val="Times New Roman"/>
        <family val="1"/>
        <charset val="204"/>
      </rPr>
      <t>02 сентября 2021</t>
    </r>
    <r>
      <rPr>
        <u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>_____</t>
    </r>
  </si>
  <si>
    <t>22. Свинина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</si>
</sst>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2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9" xfId="0" applyFont="1" applyBorder="1"/>
    <xf numFmtId="0" fontId="3" fillId="0" borderId="5" xfId="0" applyFont="1" applyBorder="1"/>
    <xf numFmtId="0" fontId="3" fillId="2" borderId="7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wrapText="1"/>
    </xf>
    <xf numFmtId="166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4" fillId="0" borderId="3" xfId="0" applyFont="1" applyBorder="1"/>
    <xf numFmtId="165" fontId="3" fillId="2" borderId="3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/>
    <xf numFmtId="0" fontId="0" fillId="2" borderId="0" xfId="0" applyFill="1"/>
    <xf numFmtId="0" fontId="5" fillId="0" borderId="0" xfId="0" applyFont="1" applyBorder="1"/>
    <xf numFmtId="0" fontId="0" fillId="0" borderId="0" xfId="0" applyBorder="1"/>
    <xf numFmtId="0" fontId="3" fillId="0" borderId="1" xfId="0" applyFont="1" applyBorder="1"/>
    <xf numFmtId="0" fontId="3" fillId="2" borderId="3" xfId="0" applyFont="1" applyFill="1" applyBorder="1"/>
    <xf numFmtId="0" fontId="0" fillId="0" borderId="0" xfId="0" applyBorder="1" applyAlignment="1"/>
    <xf numFmtId="0" fontId="5" fillId="0" borderId="0" xfId="0" applyFont="1" applyBorder="1" applyAlignment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0" xfId="0" applyFont="1" applyBorder="1"/>
    <xf numFmtId="0" fontId="3" fillId="2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0" fillId="0" borderId="0" xfId="0" applyAlignment="1"/>
    <xf numFmtId="0" fontId="3" fillId="0" borderId="20" xfId="0" applyFont="1" applyBorder="1"/>
    <xf numFmtId="0" fontId="3" fillId="0" borderId="21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/>
    <xf numFmtId="166" fontId="3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/>
    <xf numFmtId="164" fontId="3" fillId="0" borderId="4" xfId="0" applyNumberFormat="1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/>
    <xf numFmtId="164" fontId="3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/>
    </xf>
    <xf numFmtId="0" fontId="0" fillId="0" borderId="11" xfId="0" applyBorder="1"/>
    <xf numFmtId="0" fontId="3" fillId="0" borderId="11" xfId="0" applyFont="1" applyBorder="1" applyAlignment="1"/>
    <xf numFmtId="0" fontId="3" fillId="0" borderId="3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3"/>
  <sheetViews>
    <sheetView view="pageBreakPreview" topLeftCell="A16" zoomScale="70" zoomScaleSheetLayoutView="70" workbookViewId="0">
      <selection activeCell="L36" sqref="L36"/>
    </sheetView>
  </sheetViews>
  <sheetFormatPr defaultRowHeight="15"/>
  <cols>
    <col min="1" max="1" width="29.85546875" bestFit="1" customWidth="1"/>
    <col min="2" max="2" width="5" bestFit="1" customWidth="1"/>
    <col min="3" max="3" width="6.28515625" bestFit="1" customWidth="1"/>
    <col min="4" max="4" width="11.42578125" customWidth="1"/>
    <col min="5" max="5" width="8.42578125" bestFit="1" customWidth="1"/>
    <col min="6" max="6" width="10" bestFit="1" customWidth="1"/>
    <col min="7" max="7" width="10.28515625" customWidth="1"/>
    <col min="8" max="8" width="12.42578125" bestFit="1" customWidth="1"/>
    <col min="9" max="9" width="12.28515625" bestFit="1" customWidth="1"/>
    <col min="10" max="10" width="10.42578125" customWidth="1"/>
    <col min="11" max="11" width="10.85546875" bestFit="1" customWidth="1"/>
    <col min="12" max="12" width="11" customWidth="1"/>
    <col min="13" max="13" width="11.42578125" bestFit="1" customWidth="1"/>
    <col min="14" max="14" width="13" bestFit="1" customWidth="1"/>
    <col min="15" max="15" width="8.42578125" bestFit="1" customWidth="1"/>
    <col min="16" max="16" width="11.42578125" bestFit="1" customWidth="1"/>
    <col min="17" max="17" width="8.28515625" bestFit="1" customWidth="1"/>
    <col min="18" max="18" width="11.42578125" bestFit="1" customWidth="1"/>
    <col min="19" max="19" width="8.28515625" bestFit="1" customWidth="1"/>
    <col min="20" max="20" width="13.42578125" customWidth="1"/>
    <col min="22" max="22" width="6.7109375" bestFit="1" customWidth="1"/>
    <col min="23" max="23" width="15" customWidth="1"/>
    <col min="24" max="24" width="14.28515625" bestFit="1" customWidth="1"/>
  </cols>
  <sheetData>
    <row r="1" spans="1:24" ht="15.75">
      <c r="A1" s="124" t="s">
        <v>25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52"/>
    </row>
    <row r="2" spans="1:24" ht="15.7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52"/>
    </row>
    <row r="3" spans="1:24" ht="15.75">
      <c r="A3" s="124" t="s">
        <v>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52"/>
    </row>
    <row r="4" spans="1:24" ht="15.75">
      <c r="A4" s="124" t="s">
        <v>61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52"/>
    </row>
    <row r="5" spans="1:24" ht="15.75">
      <c r="A5" s="124" t="s">
        <v>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52"/>
    </row>
    <row r="6" spans="1:24" ht="15.75">
      <c r="A6" s="124" t="s">
        <v>23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52"/>
    </row>
    <row r="7" spans="1:24" ht="73.5" customHeight="1">
      <c r="A7" s="125" t="s">
        <v>9</v>
      </c>
      <c r="B7" s="125"/>
      <c r="C7" s="126" t="s">
        <v>29</v>
      </c>
      <c r="D7" s="126"/>
      <c r="E7" s="127" t="s">
        <v>30</v>
      </c>
      <c r="F7" s="127"/>
      <c r="G7" s="126" t="s">
        <v>22</v>
      </c>
      <c r="H7" s="126"/>
      <c r="I7" s="126" t="s">
        <v>31</v>
      </c>
      <c r="J7" s="126"/>
      <c r="K7" s="126"/>
      <c r="L7" s="126" t="s">
        <v>32</v>
      </c>
      <c r="M7" s="128"/>
      <c r="N7" s="74"/>
      <c r="O7" s="1"/>
      <c r="P7" s="1"/>
      <c r="Q7" s="1"/>
      <c r="R7" s="1"/>
      <c r="S7" s="1"/>
      <c r="T7" s="1"/>
      <c r="U7" s="42"/>
      <c r="V7" s="42"/>
      <c r="W7" s="42"/>
      <c r="X7" s="42"/>
    </row>
    <row r="8" spans="1:24" ht="18.75">
      <c r="A8" s="103">
        <v>1</v>
      </c>
      <c r="B8" s="103"/>
      <c r="C8" s="103">
        <v>2</v>
      </c>
      <c r="D8" s="103"/>
      <c r="E8" s="103">
        <v>3</v>
      </c>
      <c r="F8" s="103"/>
      <c r="G8" s="103">
        <v>4</v>
      </c>
      <c r="H8" s="103"/>
      <c r="I8" s="103">
        <v>5</v>
      </c>
      <c r="J8" s="103"/>
      <c r="K8" s="103"/>
      <c r="L8" s="103">
        <v>6</v>
      </c>
      <c r="M8" s="104"/>
      <c r="N8" s="75"/>
      <c r="O8" s="1"/>
      <c r="P8" s="1"/>
      <c r="Q8" s="1"/>
      <c r="R8" s="1"/>
      <c r="S8" s="1"/>
      <c r="T8" s="1"/>
      <c r="U8" s="42"/>
      <c r="V8" s="42"/>
      <c r="W8" s="42"/>
      <c r="X8" s="42"/>
    </row>
    <row r="9" spans="1:24" ht="18.75">
      <c r="A9" s="103" t="s">
        <v>28</v>
      </c>
      <c r="B9" s="103"/>
      <c r="C9" s="103">
        <v>137.16</v>
      </c>
      <c r="D9" s="103"/>
      <c r="E9" s="103">
        <v>1</v>
      </c>
      <c r="F9" s="103"/>
      <c r="G9" s="103">
        <v>137.16</v>
      </c>
      <c r="H9" s="103"/>
      <c r="I9" s="103"/>
      <c r="J9" s="103"/>
      <c r="K9" s="103"/>
      <c r="L9" s="103"/>
      <c r="M9" s="104"/>
      <c r="N9" s="75"/>
      <c r="O9" s="1"/>
      <c r="P9" s="1"/>
      <c r="Q9" s="1"/>
      <c r="R9" s="1"/>
      <c r="S9" s="1"/>
      <c r="T9" s="1"/>
      <c r="U9" s="42"/>
      <c r="V9" s="42"/>
      <c r="W9" s="42"/>
      <c r="X9" s="42"/>
    </row>
    <row r="10" spans="1:24" ht="18.7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  <c r="N10" s="75"/>
      <c r="O10" s="1"/>
      <c r="P10" s="1"/>
      <c r="Q10" s="1"/>
      <c r="R10" s="1"/>
      <c r="S10" s="1"/>
      <c r="T10" s="1"/>
      <c r="U10" s="42"/>
      <c r="V10" s="42"/>
      <c r="W10" s="42"/>
      <c r="X10" s="42"/>
    </row>
    <row r="11" spans="1:24" ht="18.75">
      <c r="A11" s="123" t="s">
        <v>20</v>
      </c>
      <c r="B11" s="123"/>
      <c r="C11" s="123"/>
      <c r="D11" s="123"/>
      <c r="E11" s="103">
        <v>1</v>
      </c>
      <c r="F11" s="103"/>
      <c r="G11" s="103">
        <v>137.16</v>
      </c>
      <c r="H11" s="103"/>
      <c r="I11" s="103"/>
      <c r="J11" s="103"/>
      <c r="K11" s="103"/>
      <c r="L11" s="103"/>
      <c r="M11" s="104"/>
      <c r="N11" s="75"/>
      <c r="O11" s="1"/>
      <c r="P11" s="1"/>
      <c r="Q11" s="1"/>
      <c r="R11" s="1"/>
      <c r="S11" s="1"/>
      <c r="T11" s="1"/>
      <c r="U11" s="42"/>
      <c r="V11" s="42"/>
      <c r="W11" s="42"/>
      <c r="X11" s="42"/>
    </row>
    <row r="12" spans="1:24" ht="18.75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43"/>
      <c r="V12" s="43"/>
      <c r="W12" s="43"/>
      <c r="X12" s="42"/>
    </row>
    <row r="13" spans="1:24" ht="20.25">
      <c r="A13" s="121" t="s">
        <v>19</v>
      </c>
      <c r="B13" s="121"/>
      <c r="C13" s="122" t="s">
        <v>18</v>
      </c>
      <c r="D13" s="105" t="s">
        <v>17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7"/>
      <c r="T13" s="100" t="s">
        <v>27</v>
      </c>
      <c r="U13" s="113" t="s">
        <v>33</v>
      </c>
      <c r="V13" s="114"/>
      <c r="W13" s="115"/>
      <c r="X13" s="55"/>
    </row>
    <row r="14" spans="1:24" ht="40.5">
      <c r="A14" s="121"/>
      <c r="B14" s="121"/>
      <c r="C14" s="122"/>
      <c r="D14" s="108" t="s">
        <v>13</v>
      </c>
      <c r="E14" s="108"/>
      <c r="F14" s="108"/>
      <c r="G14" s="30" t="s">
        <v>12</v>
      </c>
      <c r="H14" s="108" t="s">
        <v>11</v>
      </c>
      <c r="I14" s="108"/>
      <c r="J14" s="108"/>
      <c r="K14" s="108"/>
      <c r="L14" s="108"/>
      <c r="M14" s="108"/>
      <c r="N14" s="108"/>
      <c r="O14" s="108"/>
      <c r="P14" s="105" t="s">
        <v>10</v>
      </c>
      <c r="Q14" s="106"/>
      <c r="R14" s="106"/>
      <c r="S14" s="107"/>
      <c r="T14" s="101"/>
      <c r="U14" s="116"/>
      <c r="V14" s="117"/>
      <c r="W14" s="118"/>
      <c r="X14" s="43"/>
    </row>
    <row r="15" spans="1:24" ht="161.44999999999999" customHeight="1">
      <c r="A15" s="5" t="s">
        <v>9</v>
      </c>
      <c r="B15" s="89" t="s">
        <v>8</v>
      </c>
      <c r="C15" s="122"/>
      <c r="D15" s="90" t="s">
        <v>58</v>
      </c>
      <c r="E15" s="90" t="s">
        <v>49</v>
      </c>
      <c r="F15" s="91" t="s">
        <v>7</v>
      </c>
      <c r="G15" s="90" t="s">
        <v>6</v>
      </c>
      <c r="H15" s="90" t="s">
        <v>65</v>
      </c>
      <c r="I15" s="92" t="s">
        <v>66</v>
      </c>
      <c r="J15" s="92" t="s">
        <v>63</v>
      </c>
      <c r="K15" s="90" t="s">
        <v>84</v>
      </c>
      <c r="L15" s="90" t="s">
        <v>51</v>
      </c>
      <c r="M15" s="90" t="s">
        <v>5</v>
      </c>
      <c r="N15" s="90" t="s">
        <v>4</v>
      </c>
      <c r="O15" s="90" t="s">
        <v>59</v>
      </c>
      <c r="P15" s="90" t="s">
        <v>53</v>
      </c>
      <c r="Q15" s="90" t="s">
        <v>54</v>
      </c>
      <c r="R15" s="90" t="s">
        <v>50</v>
      </c>
      <c r="S15" s="6" t="s">
        <v>52</v>
      </c>
      <c r="T15" s="102"/>
      <c r="U15" s="100" t="s">
        <v>15</v>
      </c>
      <c r="V15" s="110" t="s">
        <v>34</v>
      </c>
      <c r="W15" s="100" t="s">
        <v>14</v>
      </c>
      <c r="X15" s="100" t="s">
        <v>35</v>
      </c>
    </row>
    <row r="16" spans="1:24" ht="2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7">
        <v>9</v>
      </c>
      <c r="J16" s="93">
        <v>10</v>
      </c>
      <c r="K16" s="93">
        <v>11</v>
      </c>
      <c r="L16" s="7">
        <v>12</v>
      </c>
      <c r="M16" s="93">
        <v>13</v>
      </c>
      <c r="N16" s="93">
        <v>14</v>
      </c>
      <c r="O16" s="7">
        <v>15</v>
      </c>
      <c r="P16" s="93">
        <v>16</v>
      </c>
      <c r="Q16" s="93">
        <v>17</v>
      </c>
      <c r="R16" s="7">
        <v>18</v>
      </c>
      <c r="S16" s="93">
        <v>19</v>
      </c>
      <c r="T16" s="93">
        <v>20</v>
      </c>
      <c r="U16" s="101"/>
      <c r="V16" s="111"/>
      <c r="W16" s="101"/>
      <c r="X16" s="101"/>
    </row>
    <row r="17" spans="1:24" ht="20.25">
      <c r="A17" s="8" t="s">
        <v>3</v>
      </c>
      <c r="B17" s="9"/>
      <c r="C17" s="9"/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10">
        <v>1</v>
      </c>
      <c r="J17" s="10">
        <v>1</v>
      </c>
      <c r="K17" s="5">
        <v>1</v>
      </c>
      <c r="L17" s="51">
        <v>1</v>
      </c>
      <c r="M17" s="5">
        <v>1</v>
      </c>
      <c r="N17" s="5">
        <v>1</v>
      </c>
      <c r="O17" s="5">
        <v>1</v>
      </c>
      <c r="P17" s="5">
        <v>1</v>
      </c>
      <c r="Q17" s="51">
        <v>1</v>
      </c>
      <c r="R17" s="5">
        <v>1</v>
      </c>
      <c r="S17" s="67">
        <v>1</v>
      </c>
      <c r="T17" s="11"/>
      <c r="U17" s="101"/>
      <c r="V17" s="111"/>
      <c r="W17" s="101"/>
      <c r="X17" s="101"/>
    </row>
    <row r="18" spans="1:24" ht="21" thickBot="1">
      <c r="A18" s="12" t="s">
        <v>2</v>
      </c>
      <c r="B18" s="13"/>
      <c r="C18" s="13"/>
      <c r="D18" s="14">
        <v>140</v>
      </c>
      <c r="E18" s="15" t="s">
        <v>1</v>
      </c>
      <c r="F18" s="16">
        <v>180</v>
      </c>
      <c r="G18" s="16">
        <v>100</v>
      </c>
      <c r="H18" s="16">
        <v>30</v>
      </c>
      <c r="I18" s="119">
        <v>150</v>
      </c>
      <c r="J18" s="120"/>
      <c r="K18" s="16">
        <v>60</v>
      </c>
      <c r="L18" s="16">
        <v>20</v>
      </c>
      <c r="M18" s="16">
        <v>110</v>
      </c>
      <c r="N18" s="16">
        <v>150</v>
      </c>
      <c r="O18" s="16" t="s">
        <v>26</v>
      </c>
      <c r="P18" s="16">
        <v>80</v>
      </c>
      <c r="Q18" s="16">
        <v>20</v>
      </c>
      <c r="R18" s="16">
        <v>180</v>
      </c>
      <c r="S18" s="68">
        <v>20</v>
      </c>
      <c r="T18" s="17"/>
      <c r="U18" s="109"/>
      <c r="V18" s="112"/>
      <c r="W18" s="109"/>
      <c r="X18" s="109"/>
    </row>
    <row r="19" spans="1:24" ht="20.25">
      <c r="A19" s="57" t="s">
        <v>38</v>
      </c>
      <c r="B19" s="58"/>
      <c r="C19" s="88" t="s">
        <v>55</v>
      </c>
      <c r="D19" s="59"/>
      <c r="E19" s="21">
        <v>0.03</v>
      </c>
      <c r="F19" s="49"/>
      <c r="G19" s="49"/>
      <c r="H19" s="49"/>
      <c r="I19" s="59"/>
      <c r="J19" s="59"/>
      <c r="K19" s="49"/>
      <c r="L19" s="49"/>
      <c r="M19" s="49"/>
      <c r="N19" s="49"/>
      <c r="O19" s="49"/>
      <c r="P19" s="49"/>
      <c r="Q19" s="49"/>
      <c r="R19" s="49"/>
      <c r="S19" s="49"/>
      <c r="T19" s="21">
        <f>SUM(D19:S19)</f>
        <v>0.03</v>
      </c>
      <c r="U19" s="56">
        <v>0</v>
      </c>
      <c r="V19" s="54"/>
      <c r="W19" s="96">
        <f>U19*T19</f>
        <v>0</v>
      </c>
      <c r="X19" s="60">
        <f>W19+'4д сад'!Y19</f>
        <v>0</v>
      </c>
    </row>
    <row r="20" spans="1:24" ht="20.25">
      <c r="A20" s="19" t="s">
        <v>39</v>
      </c>
      <c r="B20" s="50"/>
      <c r="C20" s="88" t="s">
        <v>55</v>
      </c>
      <c r="D20" s="50"/>
      <c r="F20" s="20"/>
      <c r="G20" s="20"/>
      <c r="H20" s="20"/>
      <c r="I20" s="20"/>
      <c r="J20" s="25">
        <v>1.8749999999999999E-2</v>
      </c>
      <c r="K20" s="30">
        <v>8.9999999999999993E-3</v>
      </c>
      <c r="L20" s="30"/>
      <c r="M20" s="20"/>
      <c r="N20" s="20"/>
      <c r="O20" s="21">
        <v>0.02</v>
      </c>
      <c r="P20" s="20"/>
      <c r="Q20" s="20"/>
      <c r="R20" s="20"/>
      <c r="S20" s="21">
        <v>0.02</v>
      </c>
      <c r="T20" s="50">
        <f t="shared" ref="T20:T50" si="0">SUM(D20:S20)</f>
        <v>6.7750000000000005E-2</v>
      </c>
      <c r="U20" s="10">
        <f>U19</f>
        <v>0</v>
      </c>
      <c r="V20" s="51"/>
      <c r="W20" s="96">
        <f t="shared" ref="W20:W50" si="1">U20*T20</f>
        <v>0</v>
      </c>
      <c r="X20" s="97">
        <f>W20+'4д сад'!Y20</f>
        <v>0</v>
      </c>
    </row>
    <row r="21" spans="1:24" ht="20.25">
      <c r="A21" s="19" t="s">
        <v>40</v>
      </c>
      <c r="B21" s="4"/>
      <c r="C21" s="88" t="s">
        <v>55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>
        <v>0.02</v>
      </c>
      <c r="P21" s="20"/>
      <c r="Q21" s="20"/>
      <c r="R21" s="20"/>
      <c r="S21" s="69"/>
      <c r="T21" s="21">
        <f t="shared" si="0"/>
        <v>0.02</v>
      </c>
      <c r="U21" s="10">
        <f t="shared" ref="U21:U50" si="2">U20</f>
        <v>0</v>
      </c>
      <c r="V21" s="9"/>
      <c r="W21" s="96">
        <f t="shared" si="1"/>
        <v>0</v>
      </c>
      <c r="X21" s="60">
        <f>W21+'4д сад'!Y21</f>
        <v>0</v>
      </c>
    </row>
    <row r="22" spans="1:24" ht="20.25">
      <c r="A22" s="19" t="s">
        <v>41</v>
      </c>
      <c r="B22" s="4"/>
      <c r="C22" s="88" t="s">
        <v>55</v>
      </c>
      <c r="D22" s="22">
        <v>4.0000000000000001E-3</v>
      </c>
      <c r="E22" s="21">
        <v>0.01</v>
      </c>
      <c r="F22" s="20"/>
      <c r="G22" s="20"/>
      <c r="H22" s="20"/>
      <c r="I22" s="98">
        <v>2.8E-3</v>
      </c>
      <c r="J22" s="20"/>
      <c r="K22" s="20"/>
      <c r="L22" s="20"/>
      <c r="M22" s="4">
        <v>3.0000000000000001E-3</v>
      </c>
      <c r="N22" s="20"/>
      <c r="O22" s="20"/>
      <c r="P22" s="4"/>
      <c r="Q22" s="25"/>
      <c r="R22" s="20"/>
      <c r="S22" s="69"/>
      <c r="T22" s="50">
        <f t="shared" si="0"/>
        <v>1.9799999999999998E-2</v>
      </c>
      <c r="U22" s="10">
        <f t="shared" si="2"/>
        <v>0</v>
      </c>
      <c r="V22" s="9"/>
      <c r="W22" s="96">
        <f t="shared" si="1"/>
        <v>0</v>
      </c>
      <c r="X22" s="60">
        <f>W22+'4д сад'!Y22</f>
        <v>0</v>
      </c>
    </row>
    <row r="23" spans="1:24" ht="20.25">
      <c r="A23" s="19" t="s">
        <v>42</v>
      </c>
      <c r="B23" s="4"/>
      <c r="C23" s="88" t="s">
        <v>55</v>
      </c>
      <c r="D23" s="23"/>
      <c r="E23" s="20"/>
      <c r="F23" s="21"/>
      <c r="G23" s="20"/>
      <c r="H23" s="20"/>
      <c r="I23" s="20"/>
      <c r="J23" s="20"/>
      <c r="K23" s="20"/>
      <c r="L23" s="20"/>
      <c r="M23" s="4"/>
      <c r="N23" s="4">
        <v>1.125E-2</v>
      </c>
      <c r="O23" s="20"/>
      <c r="P23" s="4"/>
      <c r="Q23" s="50"/>
      <c r="R23" s="20"/>
      <c r="S23" s="69"/>
      <c r="T23" s="50">
        <f t="shared" si="0"/>
        <v>1.125E-2</v>
      </c>
      <c r="U23" s="10">
        <f t="shared" si="2"/>
        <v>0</v>
      </c>
      <c r="V23" s="9"/>
      <c r="W23" s="96">
        <f t="shared" si="1"/>
        <v>0</v>
      </c>
      <c r="X23" s="60">
        <f>W23+'4д сад'!Y23</f>
        <v>0</v>
      </c>
    </row>
    <row r="24" spans="1:24" ht="20.25">
      <c r="A24" s="19" t="s">
        <v>43</v>
      </c>
      <c r="B24" s="4"/>
      <c r="C24" s="88" t="s">
        <v>56</v>
      </c>
      <c r="D24" s="23">
        <v>7.0000000000000007E-2</v>
      </c>
      <c r="E24" s="4"/>
      <c r="F24" s="4">
        <v>0.14399999999999999</v>
      </c>
      <c r="G24" s="20"/>
      <c r="H24" s="20"/>
      <c r="I24" s="21">
        <v>0.127</v>
      </c>
      <c r="J24" s="21"/>
      <c r="K24" s="4">
        <v>1.2E-2</v>
      </c>
      <c r="L24" s="25">
        <v>1.9290000000000002E-2</v>
      </c>
      <c r="M24" s="25">
        <v>8.0670000000000006E-2</v>
      </c>
      <c r="N24" s="24">
        <v>0.15</v>
      </c>
      <c r="O24" s="20"/>
      <c r="P24" s="4"/>
      <c r="Q24" s="21"/>
      <c r="R24" s="25">
        <v>0.18504000000000001</v>
      </c>
      <c r="S24" s="70"/>
      <c r="T24" s="50">
        <f t="shared" si="0"/>
        <v>0.78800000000000003</v>
      </c>
      <c r="U24" s="10">
        <f t="shared" si="2"/>
        <v>0</v>
      </c>
      <c r="V24" s="9"/>
      <c r="W24" s="96">
        <f t="shared" si="1"/>
        <v>0</v>
      </c>
      <c r="X24" s="60">
        <f>W24+'4д сад'!Y24</f>
        <v>0</v>
      </c>
    </row>
    <row r="25" spans="1:24" ht="20.25">
      <c r="A25" s="19" t="s">
        <v>44</v>
      </c>
      <c r="B25" s="4"/>
      <c r="C25" s="88" t="s">
        <v>55</v>
      </c>
      <c r="D25" s="87">
        <v>2.8E-3</v>
      </c>
      <c r="E25" s="4"/>
      <c r="F25" s="21">
        <v>9.9000000000000008E-3</v>
      </c>
      <c r="G25" s="20"/>
      <c r="H25" s="4">
        <v>2E-3</v>
      </c>
      <c r="I25" s="27"/>
      <c r="J25" s="27"/>
      <c r="K25" s="4"/>
      <c r="L25" s="50"/>
      <c r="M25" s="4"/>
      <c r="N25" s="4">
        <v>1.4999999999999999E-2</v>
      </c>
      <c r="O25" s="20"/>
      <c r="P25" s="4">
        <v>1.12E-2</v>
      </c>
      <c r="Q25" s="31"/>
      <c r="R25" s="4">
        <v>9.9000000000000008E-3</v>
      </c>
      <c r="S25" s="18"/>
      <c r="T25" s="50">
        <f>SUM(D25:S25)</f>
        <v>5.0799999999999998E-2</v>
      </c>
      <c r="U25" s="10">
        <f t="shared" si="2"/>
        <v>0</v>
      </c>
      <c r="V25" s="9"/>
      <c r="W25" s="96">
        <f t="shared" si="1"/>
        <v>0</v>
      </c>
      <c r="X25" s="60">
        <f>W25+'4д сад'!Y25</f>
        <v>0</v>
      </c>
    </row>
    <row r="26" spans="1:24" ht="20.25">
      <c r="A26" s="19" t="s">
        <v>45</v>
      </c>
      <c r="B26" s="4"/>
      <c r="C26" s="88" t="s">
        <v>55</v>
      </c>
      <c r="D26" s="26"/>
      <c r="E26" s="4"/>
      <c r="F26" s="4"/>
      <c r="G26" s="20"/>
      <c r="H26" s="4"/>
      <c r="I26" s="4"/>
      <c r="J26" s="93"/>
      <c r="K26" s="4"/>
      <c r="L26" s="50"/>
      <c r="M26" s="4"/>
      <c r="N26" s="4">
        <v>3.4999999999999997E-5</v>
      </c>
      <c r="O26" s="20"/>
      <c r="P26" s="20"/>
      <c r="Q26" s="20"/>
      <c r="R26" s="20"/>
      <c r="S26" s="69"/>
      <c r="T26" s="50">
        <f t="shared" si="0"/>
        <v>3.4999999999999997E-5</v>
      </c>
      <c r="U26" s="10">
        <f t="shared" si="2"/>
        <v>0</v>
      </c>
      <c r="V26" s="9"/>
      <c r="W26" s="96">
        <f t="shared" si="1"/>
        <v>0</v>
      </c>
      <c r="X26" s="60">
        <f>W26+'4д сад'!Y26</f>
        <v>0</v>
      </c>
    </row>
    <row r="27" spans="1:24" ht="20.25">
      <c r="A27" s="19" t="s">
        <v>64</v>
      </c>
      <c r="B27" s="4"/>
      <c r="C27" s="88" t="s">
        <v>55</v>
      </c>
      <c r="D27" s="5"/>
      <c r="E27" s="4"/>
      <c r="F27" s="4"/>
      <c r="G27" s="20"/>
      <c r="H27" s="50"/>
      <c r="I27" s="7">
        <v>2.0000000000000001E-4</v>
      </c>
      <c r="J27" s="27"/>
      <c r="K27" s="4"/>
      <c r="L27" s="50"/>
      <c r="M27" s="4"/>
      <c r="N27" s="20"/>
      <c r="O27" s="20"/>
      <c r="P27" s="20"/>
      <c r="Q27" s="20"/>
      <c r="R27" s="4"/>
      <c r="S27" s="18"/>
      <c r="T27" s="50">
        <f t="shared" si="0"/>
        <v>2.0000000000000001E-4</v>
      </c>
      <c r="U27" s="10">
        <f t="shared" si="2"/>
        <v>0</v>
      </c>
      <c r="V27" s="9"/>
      <c r="W27" s="96">
        <f t="shared" si="1"/>
        <v>0</v>
      </c>
      <c r="X27" s="60">
        <f>W27+'4д сад'!Y27</f>
        <v>0</v>
      </c>
    </row>
    <row r="28" spans="1:24" ht="20.25">
      <c r="A28" s="19" t="s">
        <v>57</v>
      </c>
      <c r="B28" s="4"/>
      <c r="C28" s="88" t="s">
        <v>55</v>
      </c>
      <c r="D28" s="5"/>
      <c r="E28" s="25"/>
      <c r="F28" s="4"/>
      <c r="G28" s="21">
        <v>0.1</v>
      </c>
      <c r="H28" s="50"/>
      <c r="I28" s="20"/>
      <c r="J28" s="20"/>
      <c r="K28" s="4"/>
      <c r="L28" s="50"/>
      <c r="M28" s="4"/>
      <c r="N28" s="20"/>
      <c r="O28" s="20"/>
      <c r="P28" s="20"/>
      <c r="Q28" s="20"/>
      <c r="R28" s="20"/>
      <c r="S28" s="69"/>
      <c r="T28" s="21">
        <f t="shared" si="0"/>
        <v>0.1</v>
      </c>
      <c r="U28" s="10">
        <f t="shared" si="2"/>
        <v>0</v>
      </c>
      <c r="V28" s="9"/>
      <c r="W28" s="96">
        <f t="shared" si="1"/>
        <v>0</v>
      </c>
      <c r="X28" s="60">
        <f>W28+'4д сад'!Y28</f>
        <v>0</v>
      </c>
    </row>
    <row r="29" spans="1:24" ht="20.25">
      <c r="A29" s="19" t="s">
        <v>46</v>
      </c>
      <c r="B29" s="4"/>
      <c r="C29" s="88" t="s">
        <v>55</v>
      </c>
      <c r="D29" s="28"/>
      <c r="E29" s="28"/>
      <c r="F29" s="28"/>
      <c r="G29" s="23"/>
      <c r="H29" s="4"/>
      <c r="I29" s="7">
        <v>2.8E-3</v>
      </c>
      <c r="J29" s="7"/>
      <c r="K29" s="20"/>
      <c r="L29" s="20"/>
      <c r="M29" s="20"/>
      <c r="N29" s="4"/>
      <c r="O29" s="20"/>
      <c r="P29" s="77">
        <v>1.44E-2</v>
      </c>
      <c r="Q29" s="20"/>
      <c r="R29" s="20"/>
      <c r="S29" s="69"/>
      <c r="T29" s="50">
        <f t="shared" si="0"/>
        <v>1.72E-2</v>
      </c>
      <c r="U29" s="10">
        <f t="shared" si="2"/>
        <v>0</v>
      </c>
      <c r="V29" s="9"/>
      <c r="W29" s="96">
        <f t="shared" si="1"/>
        <v>0</v>
      </c>
      <c r="X29" s="60">
        <f>W29+'4д сад'!Y29</f>
        <v>0</v>
      </c>
    </row>
    <row r="30" spans="1:24" ht="20.25">
      <c r="A30" s="19" t="s">
        <v>47</v>
      </c>
      <c r="B30" s="4"/>
      <c r="C30" s="88" t="s">
        <v>55</v>
      </c>
      <c r="D30" s="28"/>
      <c r="E30" s="28"/>
      <c r="F30" s="28"/>
      <c r="G30" s="28"/>
      <c r="H30" s="4">
        <v>2E-3</v>
      </c>
      <c r="I30" s="27"/>
      <c r="J30" s="27"/>
      <c r="K30" s="27">
        <v>3.0000000000000001E-3</v>
      </c>
      <c r="L30" s="27"/>
      <c r="M30" s="7"/>
      <c r="N30" s="29"/>
      <c r="O30" s="29"/>
      <c r="P30" s="7">
        <v>3.2000000000000002E-3</v>
      </c>
      <c r="Q30" s="29"/>
      <c r="R30" s="29"/>
      <c r="S30" s="71"/>
      <c r="T30" s="50">
        <f t="shared" si="0"/>
        <v>8.2000000000000007E-3</v>
      </c>
      <c r="U30" s="10">
        <f t="shared" si="2"/>
        <v>0</v>
      </c>
      <c r="V30" s="9"/>
      <c r="W30" s="96">
        <f t="shared" si="1"/>
        <v>0</v>
      </c>
      <c r="X30" s="60">
        <f>W30+'4д сад'!Y30</f>
        <v>0</v>
      </c>
    </row>
    <row r="31" spans="1:24" ht="147.75" customHeight="1">
      <c r="A31" s="19"/>
      <c r="B31" s="50"/>
      <c r="C31" s="88"/>
      <c r="D31" s="90" t="s">
        <v>58</v>
      </c>
      <c r="E31" s="90" t="s">
        <v>49</v>
      </c>
      <c r="F31" s="91" t="s">
        <v>7</v>
      </c>
      <c r="G31" s="90" t="s">
        <v>6</v>
      </c>
      <c r="H31" s="90" t="s">
        <v>65</v>
      </c>
      <c r="I31" s="92" t="s">
        <v>66</v>
      </c>
      <c r="J31" s="92" t="s">
        <v>63</v>
      </c>
      <c r="K31" s="90" t="s">
        <v>84</v>
      </c>
      <c r="L31" s="90" t="s">
        <v>51</v>
      </c>
      <c r="M31" s="90" t="s">
        <v>5</v>
      </c>
      <c r="N31" s="90" t="s">
        <v>4</v>
      </c>
      <c r="O31" s="90" t="s">
        <v>59</v>
      </c>
      <c r="P31" s="90" t="s">
        <v>53</v>
      </c>
      <c r="Q31" s="90" t="s">
        <v>54</v>
      </c>
      <c r="R31" s="90" t="s">
        <v>50</v>
      </c>
      <c r="S31" s="6" t="s">
        <v>52</v>
      </c>
      <c r="T31" s="50"/>
      <c r="U31" s="10">
        <f t="shared" si="2"/>
        <v>0</v>
      </c>
      <c r="V31" s="9"/>
      <c r="W31" s="96"/>
      <c r="X31" s="60"/>
    </row>
    <row r="32" spans="1:24" ht="20.25">
      <c r="A32" s="19" t="s">
        <v>48</v>
      </c>
      <c r="B32" s="4"/>
      <c r="C32" s="88" t="s">
        <v>55</v>
      </c>
      <c r="D32" s="20"/>
      <c r="E32" s="20"/>
      <c r="F32" s="20"/>
      <c r="G32" s="20"/>
      <c r="H32" s="4"/>
      <c r="I32" s="7">
        <v>5.6000000000000001E-2</v>
      </c>
      <c r="J32" s="27"/>
      <c r="K32" s="30"/>
      <c r="L32" s="30"/>
      <c r="M32" s="20"/>
      <c r="N32" s="20"/>
      <c r="O32" s="20"/>
      <c r="P32" s="50"/>
      <c r="Q32" s="30"/>
      <c r="R32" s="20"/>
      <c r="S32" s="69"/>
      <c r="T32" s="50">
        <f t="shared" si="0"/>
        <v>5.6000000000000001E-2</v>
      </c>
      <c r="U32" s="10">
        <f t="shared" si="2"/>
        <v>0</v>
      </c>
      <c r="V32" s="9"/>
      <c r="W32" s="96">
        <f t="shared" si="1"/>
        <v>0</v>
      </c>
      <c r="X32" s="60">
        <f>W32+'4д сад'!Y32</f>
        <v>0</v>
      </c>
    </row>
    <row r="33" spans="1:24" ht="20.25">
      <c r="A33" s="19" t="s">
        <v>67</v>
      </c>
      <c r="B33" s="4"/>
      <c r="C33" s="88" t="s">
        <v>55</v>
      </c>
      <c r="D33" s="20"/>
      <c r="E33" s="20"/>
      <c r="F33" s="20"/>
      <c r="G33" s="20"/>
      <c r="H33" s="4"/>
      <c r="I33" s="7"/>
      <c r="J33" s="7"/>
      <c r="K33" s="4"/>
      <c r="L33" s="50"/>
      <c r="M33" s="25">
        <v>3.9230000000000001E-2</v>
      </c>
      <c r="N33" s="20"/>
      <c r="O33" s="20"/>
      <c r="P33" s="31"/>
      <c r="Q33" s="50"/>
      <c r="R33" s="20"/>
      <c r="S33" s="69"/>
      <c r="T33" s="50">
        <f t="shared" si="0"/>
        <v>3.9230000000000001E-2</v>
      </c>
      <c r="U33" s="10">
        <f t="shared" si="2"/>
        <v>0</v>
      </c>
      <c r="V33" s="9"/>
      <c r="W33" s="96">
        <f t="shared" si="1"/>
        <v>0</v>
      </c>
      <c r="X33" s="60">
        <f>W33+'4д сад'!Y33</f>
        <v>0</v>
      </c>
    </row>
    <row r="34" spans="1:24" ht="20.25">
      <c r="A34" s="19" t="s">
        <v>68</v>
      </c>
      <c r="B34" s="4"/>
      <c r="C34" s="88" t="s">
        <v>55</v>
      </c>
      <c r="D34" s="4">
        <v>3.0630000000000001E-2</v>
      </c>
      <c r="E34" s="20"/>
      <c r="F34" s="20"/>
      <c r="G34" s="20"/>
      <c r="H34" s="20"/>
      <c r="I34" s="27"/>
      <c r="J34" s="27"/>
      <c r="K34" s="20"/>
      <c r="L34" s="20"/>
      <c r="M34" s="20"/>
      <c r="N34" s="20"/>
      <c r="O34" s="20"/>
      <c r="P34" s="20"/>
      <c r="Q34" s="20"/>
      <c r="R34" s="20"/>
      <c r="S34" s="69"/>
      <c r="T34" s="50">
        <f t="shared" si="0"/>
        <v>3.0630000000000001E-2</v>
      </c>
      <c r="U34" s="10">
        <f t="shared" si="2"/>
        <v>0</v>
      </c>
      <c r="V34" s="9"/>
      <c r="W34" s="96">
        <f t="shared" si="1"/>
        <v>0</v>
      </c>
      <c r="X34" s="60">
        <f>W34+'4д сад'!Y34</f>
        <v>0</v>
      </c>
    </row>
    <row r="35" spans="1:24" ht="20.25">
      <c r="A35" s="19" t="s">
        <v>69</v>
      </c>
      <c r="B35" s="4"/>
      <c r="C35" s="88" t="s">
        <v>56</v>
      </c>
      <c r="D35" s="4">
        <v>6.1249999999999999E-2</v>
      </c>
      <c r="E35" s="20"/>
      <c r="F35" s="4">
        <v>4.4999999999999998E-2</v>
      </c>
      <c r="G35" s="20"/>
      <c r="H35" s="21"/>
      <c r="I35" s="7">
        <v>2.5000000000000001E-2</v>
      </c>
      <c r="J35" s="27"/>
      <c r="K35" s="20"/>
      <c r="L35" s="20"/>
      <c r="M35" s="20"/>
      <c r="N35" s="20"/>
      <c r="O35" s="20"/>
      <c r="P35" s="4">
        <v>1.44E-2</v>
      </c>
      <c r="Q35" s="21"/>
      <c r="R35" s="20"/>
      <c r="S35" s="69"/>
      <c r="T35" s="50">
        <f t="shared" si="0"/>
        <v>0.14565</v>
      </c>
      <c r="U35" s="10">
        <f t="shared" si="2"/>
        <v>0</v>
      </c>
      <c r="V35" s="9"/>
      <c r="W35" s="96">
        <f t="shared" si="1"/>
        <v>0</v>
      </c>
      <c r="X35" s="60">
        <f>W35+'4д сад'!Y35</f>
        <v>0</v>
      </c>
    </row>
    <row r="36" spans="1:24" ht="20.25">
      <c r="A36" s="19" t="s">
        <v>70</v>
      </c>
      <c r="B36" s="4"/>
      <c r="C36" s="88" t="s">
        <v>55</v>
      </c>
      <c r="D36" s="4">
        <v>5.5999999999999995E-4</v>
      </c>
      <c r="E36" s="20"/>
      <c r="F36" s="20"/>
      <c r="G36" s="20"/>
      <c r="H36" s="4">
        <v>2.5000000000000001E-4</v>
      </c>
      <c r="I36" s="7">
        <v>8.0000000000000004E-4</v>
      </c>
      <c r="J36" s="7"/>
      <c r="K36" s="21">
        <v>2E-3</v>
      </c>
      <c r="L36" s="25">
        <v>1.7000000000000001E-4</v>
      </c>
      <c r="M36" s="4">
        <v>1.5E-3</v>
      </c>
      <c r="N36" s="20"/>
      <c r="O36" s="20"/>
      <c r="P36" s="4"/>
      <c r="Q36" s="25"/>
      <c r="R36" s="20"/>
      <c r="S36" s="69"/>
      <c r="T36" s="50">
        <f t="shared" si="0"/>
        <v>5.28E-3</v>
      </c>
      <c r="U36" s="10">
        <f t="shared" si="2"/>
        <v>0</v>
      </c>
      <c r="V36" s="9"/>
      <c r="W36" s="96">
        <f t="shared" si="1"/>
        <v>0</v>
      </c>
      <c r="X36" s="60">
        <f>W36+'4д сад'!Y36</f>
        <v>0</v>
      </c>
    </row>
    <row r="37" spans="1:24" ht="20.25">
      <c r="A37" s="19" t="s">
        <v>71</v>
      </c>
      <c r="B37" s="4"/>
      <c r="C37" s="88" t="s">
        <v>55</v>
      </c>
      <c r="D37" s="20"/>
      <c r="E37" s="20"/>
      <c r="F37" s="31">
        <v>1.8E-3</v>
      </c>
      <c r="G37" s="20"/>
      <c r="H37" s="20"/>
      <c r="I37" s="27"/>
      <c r="J37" s="27"/>
      <c r="K37" s="4"/>
      <c r="L37" s="50"/>
      <c r="M37" s="20"/>
      <c r="N37" s="20"/>
      <c r="O37" s="20"/>
      <c r="P37" s="4"/>
      <c r="Q37" s="50"/>
      <c r="R37" s="20"/>
      <c r="S37" s="69"/>
      <c r="T37" s="50">
        <f t="shared" si="0"/>
        <v>1.8E-3</v>
      </c>
      <c r="U37" s="10">
        <f t="shared" si="2"/>
        <v>0</v>
      </c>
      <c r="V37" s="9"/>
      <c r="W37" s="96">
        <f t="shared" si="1"/>
        <v>0</v>
      </c>
      <c r="X37" s="60">
        <f>W37+'4д сад'!Y37</f>
        <v>0</v>
      </c>
    </row>
    <row r="38" spans="1:24" ht="20.25">
      <c r="A38" s="19" t="s">
        <v>72</v>
      </c>
      <c r="B38" s="4"/>
      <c r="C38" s="88" t="s">
        <v>55</v>
      </c>
      <c r="D38" s="20"/>
      <c r="E38" s="20"/>
      <c r="F38" s="20"/>
      <c r="G38" s="20"/>
      <c r="H38" s="4"/>
      <c r="I38" s="27"/>
      <c r="J38" s="27"/>
      <c r="K38" s="4"/>
      <c r="L38" s="50"/>
      <c r="M38" s="20"/>
      <c r="N38" s="20"/>
      <c r="O38" s="20"/>
      <c r="P38" s="20"/>
      <c r="Q38" s="20"/>
      <c r="R38" s="25">
        <v>2.9999999999999997E-4</v>
      </c>
      <c r="S38" s="69"/>
      <c r="T38" s="50">
        <f t="shared" si="0"/>
        <v>2.9999999999999997E-4</v>
      </c>
      <c r="U38" s="10">
        <f t="shared" si="2"/>
        <v>0</v>
      </c>
      <c r="V38" s="9"/>
      <c r="W38" s="96">
        <f t="shared" si="1"/>
        <v>0</v>
      </c>
      <c r="X38" s="60">
        <f>W38+'4д сад'!Y38</f>
        <v>0</v>
      </c>
    </row>
    <row r="39" spans="1:24" s="41" customFormat="1" ht="20.25">
      <c r="A39" s="39" t="s">
        <v>73</v>
      </c>
      <c r="B39" s="7"/>
      <c r="C39" s="88" t="s">
        <v>55</v>
      </c>
      <c r="D39" s="40"/>
      <c r="E39" s="40"/>
      <c r="F39" s="40"/>
      <c r="G39" s="40"/>
      <c r="H39" s="40"/>
      <c r="I39" s="7"/>
      <c r="J39" s="7"/>
      <c r="K39" s="7">
        <v>2.7900000000000001E-2</v>
      </c>
      <c r="L39" s="7"/>
      <c r="M39" s="40"/>
      <c r="N39" s="40"/>
      <c r="O39" s="40"/>
      <c r="P39" s="7"/>
      <c r="Q39" s="7"/>
      <c r="R39" s="40"/>
      <c r="S39" s="72"/>
      <c r="T39" s="50">
        <f t="shared" si="0"/>
        <v>2.7900000000000001E-2</v>
      </c>
      <c r="U39" s="10">
        <f t="shared" si="2"/>
        <v>0</v>
      </c>
      <c r="V39" s="9"/>
      <c r="W39" s="96">
        <f t="shared" si="1"/>
        <v>0</v>
      </c>
      <c r="X39" s="60">
        <f>W39+'4д сад'!Y39</f>
        <v>0</v>
      </c>
    </row>
    <row r="40" spans="1:24" ht="20.25">
      <c r="A40" s="19" t="s">
        <v>74</v>
      </c>
      <c r="B40" s="4"/>
      <c r="C40" s="88" t="s">
        <v>55</v>
      </c>
      <c r="D40" s="20"/>
      <c r="E40" s="20"/>
      <c r="F40" s="20"/>
      <c r="G40" s="20"/>
      <c r="H40" s="20"/>
      <c r="I40" s="7">
        <v>3.3E-3</v>
      </c>
      <c r="J40" s="7"/>
      <c r="K40" s="7">
        <v>4.0000000000000001E-3</v>
      </c>
      <c r="L40" s="50"/>
      <c r="M40" s="20"/>
      <c r="N40" s="20"/>
      <c r="O40" s="20"/>
      <c r="P40" s="31"/>
      <c r="Q40" s="50"/>
      <c r="R40" s="20"/>
      <c r="S40" s="69"/>
      <c r="T40" s="50">
        <f t="shared" si="0"/>
        <v>7.3000000000000001E-3</v>
      </c>
      <c r="U40" s="10">
        <f t="shared" si="2"/>
        <v>0</v>
      </c>
      <c r="V40" s="9"/>
      <c r="W40" s="96">
        <f t="shared" si="1"/>
        <v>0</v>
      </c>
      <c r="X40" s="60">
        <f>W40+'4д сад'!Y40</f>
        <v>0</v>
      </c>
    </row>
    <row r="41" spans="1:24" ht="20.25">
      <c r="A41" s="19" t="s">
        <v>87</v>
      </c>
      <c r="B41" s="4"/>
      <c r="C41" s="88" t="s">
        <v>55</v>
      </c>
      <c r="D41" s="20"/>
      <c r="E41" s="20"/>
      <c r="F41" s="20"/>
      <c r="G41" s="20"/>
      <c r="H41" s="20"/>
      <c r="I41" s="20"/>
      <c r="J41" s="20"/>
      <c r="K41" s="4">
        <v>2.6100000000000002E-2</v>
      </c>
      <c r="L41" s="50"/>
      <c r="M41" s="4"/>
      <c r="N41" s="4"/>
      <c r="O41" s="20"/>
      <c r="P41" s="20"/>
      <c r="Q41" s="20"/>
      <c r="R41" s="20"/>
      <c r="S41" s="69"/>
      <c r="T41" s="50">
        <f t="shared" si="0"/>
        <v>2.6100000000000002E-2</v>
      </c>
      <c r="U41" s="10">
        <f t="shared" si="2"/>
        <v>0</v>
      </c>
      <c r="V41" s="9"/>
      <c r="W41" s="96">
        <f t="shared" si="1"/>
        <v>0</v>
      </c>
      <c r="X41" s="60">
        <f>W41+'4д сад'!Y41</f>
        <v>0</v>
      </c>
    </row>
    <row r="42" spans="1:24" ht="21">
      <c r="A42" s="19" t="s">
        <v>75</v>
      </c>
      <c r="B42" s="4"/>
      <c r="C42" s="88" t="s">
        <v>55</v>
      </c>
      <c r="D42" s="20"/>
      <c r="E42" s="20"/>
      <c r="F42" s="20"/>
      <c r="G42" s="20"/>
      <c r="H42" s="20"/>
      <c r="I42" s="20"/>
      <c r="J42" s="20"/>
      <c r="L42" s="25">
        <v>6.43E-3</v>
      </c>
      <c r="M42" s="20"/>
      <c r="N42" s="32"/>
      <c r="O42" s="20"/>
      <c r="P42" s="77">
        <v>3.2000000000000002E-3</v>
      </c>
      <c r="Q42" s="20"/>
      <c r="R42" s="20"/>
      <c r="S42" s="69"/>
      <c r="T42" s="50">
        <f t="shared" si="0"/>
        <v>9.6299999999999997E-3</v>
      </c>
      <c r="U42" s="10">
        <f t="shared" si="2"/>
        <v>0</v>
      </c>
      <c r="V42" s="9"/>
      <c r="W42" s="96">
        <f t="shared" si="1"/>
        <v>0</v>
      </c>
      <c r="X42" s="60">
        <f>W42+'4д сад'!Y42</f>
        <v>0</v>
      </c>
    </row>
    <row r="43" spans="1:24" ht="20.25">
      <c r="A43" s="19" t="s">
        <v>76</v>
      </c>
      <c r="B43" s="4"/>
      <c r="C43" s="88" t="s">
        <v>55</v>
      </c>
      <c r="D43" s="20"/>
      <c r="E43" s="20"/>
      <c r="F43" s="20"/>
      <c r="G43" s="20"/>
      <c r="H43" s="20"/>
      <c r="I43" s="98">
        <v>2.8E-3</v>
      </c>
      <c r="J43" s="20"/>
      <c r="K43" s="76"/>
      <c r="L43" s="25">
        <v>1.89E-3</v>
      </c>
      <c r="M43" s="20"/>
      <c r="N43" s="20"/>
      <c r="O43" s="20"/>
      <c r="P43" s="31"/>
      <c r="Q43" s="25"/>
      <c r="R43" s="20"/>
      <c r="S43" s="69"/>
      <c r="T43" s="50">
        <f t="shared" si="0"/>
        <v>4.6899999999999997E-3</v>
      </c>
      <c r="U43" s="10">
        <f t="shared" si="2"/>
        <v>0</v>
      </c>
      <c r="V43" s="9"/>
      <c r="W43" s="96">
        <f t="shared" si="1"/>
        <v>0</v>
      </c>
      <c r="X43" s="60">
        <f>W43+'4д сад'!Y43</f>
        <v>0</v>
      </c>
    </row>
    <row r="44" spans="1:24" ht="20.25">
      <c r="A44" s="19" t="s">
        <v>77</v>
      </c>
      <c r="B44" s="4"/>
      <c r="C44" s="88" t="s">
        <v>55</v>
      </c>
      <c r="D44" s="20"/>
      <c r="E44" s="20"/>
      <c r="F44" s="20"/>
      <c r="G44" s="20"/>
      <c r="H44" s="20"/>
      <c r="I44" s="20"/>
      <c r="J44" s="20"/>
      <c r="K44" s="30"/>
      <c r="L44" s="30"/>
      <c r="M44" s="20"/>
      <c r="N44" s="20"/>
      <c r="O44" s="20"/>
      <c r="P44" s="33"/>
      <c r="Q44" s="30"/>
      <c r="R44" s="20"/>
      <c r="S44" s="69"/>
      <c r="T44" s="50">
        <f t="shared" si="0"/>
        <v>0</v>
      </c>
      <c r="U44" s="10">
        <f t="shared" si="2"/>
        <v>0</v>
      </c>
      <c r="V44" s="9"/>
      <c r="W44" s="96">
        <f t="shared" si="1"/>
        <v>0</v>
      </c>
      <c r="X44" s="60">
        <f>W44+'4д сад'!Y44</f>
        <v>0</v>
      </c>
    </row>
    <row r="45" spans="1:24" ht="20.25">
      <c r="A45" s="19" t="s">
        <v>78</v>
      </c>
      <c r="B45" s="4"/>
      <c r="C45" s="88" t="s">
        <v>55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1">
        <v>3.2000000000000002E-3</v>
      </c>
      <c r="Q45" s="31"/>
      <c r="R45" s="20"/>
      <c r="S45" s="69"/>
      <c r="T45" s="50">
        <f t="shared" si="0"/>
        <v>3.2000000000000002E-3</v>
      </c>
      <c r="U45" s="10">
        <f t="shared" si="2"/>
        <v>0</v>
      </c>
      <c r="V45" s="9"/>
      <c r="W45" s="96">
        <f t="shared" si="1"/>
        <v>0</v>
      </c>
      <c r="X45" s="60">
        <f>W45+'4д сад'!Y45</f>
        <v>0</v>
      </c>
    </row>
    <row r="46" spans="1:24" ht="21">
      <c r="A46" s="34" t="s">
        <v>79</v>
      </c>
      <c r="B46" s="78"/>
      <c r="C46" s="88" t="s">
        <v>55</v>
      </c>
      <c r="D46" s="79"/>
      <c r="E46" s="79"/>
      <c r="F46" s="79"/>
      <c r="G46" s="80"/>
      <c r="H46" s="79"/>
      <c r="I46" s="79"/>
      <c r="J46" s="79"/>
      <c r="K46" s="79"/>
      <c r="L46" s="79"/>
      <c r="M46" s="79"/>
      <c r="N46" s="79"/>
      <c r="O46" s="79"/>
      <c r="P46" s="35">
        <v>4.4080000000000001E-2</v>
      </c>
      <c r="Q46" s="35"/>
      <c r="R46" s="81"/>
      <c r="S46" s="82"/>
      <c r="T46" s="35">
        <f t="shared" si="0"/>
        <v>4.4080000000000001E-2</v>
      </c>
      <c r="U46" s="10">
        <f t="shared" si="2"/>
        <v>0</v>
      </c>
      <c r="V46" s="48"/>
      <c r="W46" s="35">
        <f t="shared" si="1"/>
        <v>0</v>
      </c>
      <c r="X46" s="60">
        <f>W46+'4д сад'!Y46</f>
        <v>0</v>
      </c>
    </row>
    <row r="47" spans="1:24" ht="20.25">
      <c r="A47" s="34" t="s">
        <v>80</v>
      </c>
      <c r="B47" s="77"/>
      <c r="C47" s="88" t="s">
        <v>55</v>
      </c>
      <c r="D47" s="77"/>
      <c r="E47" s="77"/>
      <c r="F47" s="77"/>
      <c r="G47" s="77"/>
      <c r="H47" s="77"/>
      <c r="I47" s="77"/>
      <c r="J47" s="93"/>
      <c r="K47" s="77"/>
      <c r="L47" s="77"/>
      <c r="M47" s="77"/>
      <c r="N47" s="77"/>
      <c r="O47" s="77"/>
      <c r="P47" s="77">
        <v>4.7999999999999996E-3</v>
      </c>
      <c r="Q47" s="77"/>
      <c r="R47" s="77"/>
      <c r="S47" s="77"/>
      <c r="T47" s="77">
        <f t="shared" si="0"/>
        <v>4.7999999999999996E-3</v>
      </c>
      <c r="U47" s="10">
        <f t="shared" si="2"/>
        <v>0</v>
      </c>
      <c r="V47" s="77"/>
      <c r="W47" s="96">
        <f t="shared" si="1"/>
        <v>0</v>
      </c>
      <c r="X47" s="60">
        <f>W47+'4д сад'!Y47</f>
        <v>0</v>
      </c>
    </row>
    <row r="48" spans="1:24" ht="20.25">
      <c r="A48" s="34" t="s">
        <v>81</v>
      </c>
      <c r="B48" s="76"/>
      <c r="C48" s="88" t="s">
        <v>55</v>
      </c>
      <c r="D48" s="77"/>
      <c r="E48" s="77"/>
      <c r="F48" s="77"/>
      <c r="G48" s="77"/>
      <c r="H48" s="77"/>
      <c r="I48" s="77"/>
      <c r="J48" s="93"/>
      <c r="K48" s="77"/>
      <c r="L48" s="77"/>
      <c r="M48" s="77"/>
      <c r="N48" s="77"/>
      <c r="O48" s="77"/>
      <c r="P48" s="77">
        <v>3.2000000000000002E-3</v>
      </c>
      <c r="Q48" s="77"/>
      <c r="R48" s="77"/>
      <c r="S48" s="77"/>
      <c r="T48" s="77">
        <f t="shared" si="0"/>
        <v>3.2000000000000002E-3</v>
      </c>
      <c r="U48" s="10">
        <f t="shared" si="2"/>
        <v>0</v>
      </c>
      <c r="V48" s="77"/>
      <c r="W48" s="96">
        <f t="shared" si="1"/>
        <v>0</v>
      </c>
      <c r="X48" s="60">
        <f>W48+'4д сад'!Y48</f>
        <v>0</v>
      </c>
    </row>
    <row r="49" spans="1:24" ht="20.25">
      <c r="A49" s="34" t="s">
        <v>82</v>
      </c>
      <c r="B49" s="76"/>
      <c r="C49" s="88" t="s">
        <v>55</v>
      </c>
      <c r="D49" s="77"/>
      <c r="E49" s="77"/>
      <c r="F49" s="77"/>
      <c r="G49" s="77"/>
      <c r="H49" s="77"/>
      <c r="I49" s="77"/>
      <c r="J49" s="93"/>
      <c r="K49" s="77"/>
      <c r="L49" s="77"/>
      <c r="M49" s="77"/>
      <c r="N49" s="77"/>
      <c r="O49" s="77"/>
      <c r="P49" s="77"/>
      <c r="Q49" s="21">
        <v>0.02</v>
      </c>
      <c r="R49" s="77"/>
      <c r="S49" s="77"/>
      <c r="T49" s="21">
        <f t="shared" si="0"/>
        <v>0.02</v>
      </c>
      <c r="U49" s="10">
        <f t="shared" si="2"/>
        <v>0</v>
      </c>
      <c r="V49" s="77"/>
      <c r="W49" s="96">
        <f t="shared" si="1"/>
        <v>0</v>
      </c>
      <c r="X49" s="60">
        <f>W49+'4д сад'!Y49</f>
        <v>0</v>
      </c>
    </row>
    <row r="50" spans="1:24" ht="20.25">
      <c r="A50" s="34" t="s">
        <v>83</v>
      </c>
      <c r="B50" s="76"/>
      <c r="C50" s="88" t="s">
        <v>55</v>
      </c>
      <c r="D50" s="76"/>
      <c r="E50" s="76"/>
      <c r="F50" s="76"/>
      <c r="G50" s="76"/>
      <c r="H50" s="86">
        <v>3.4369999999999998E-2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84">
        <f t="shared" si="0"/>
        <v>3.4369999999999998E-2</v>
      </c>
      <c r="U50" s="10">
        <f t="shared" si="2"/>
        <v>0</v>
      </c>
      <c r="V50" s="85"/>
      <c r="W50" s="96">
        <f t="shared" si="1"/>
        <v>0</v>
      </c>
      <c r="X50" s="60">
        <f>W50+'4д сад'!Y50</f>
        <v>0</v>
      </c>
    </row>
    <row r="51" spans="1:24">
      <c r="U51" s="46"/>
      <c r="V51" s="46"/>
      <c r="W51" s="46"/>
    </row>
    <row r="52" spans="1:24">
      <c r="U52" s="46"/>
      <c r="V52" s="46"/>
      <c r="W52" s="47"/>
    </row>
    <row r="53" spans="1:24">
      <c r="U53" s="46"/>
      <c r="V53" s="46"/>
      <c r="W53" s="46"/>
    </row>
    <row r="54" spans="1:24">
      <c r="U54" s="46"/>
      <c r="V54" s="46"/>
      <c r="W54" s="47"/>
    </row>
    <row r="55" spans="1:24">
      <c r="U55" s="46"/>
      <c r="V55" s="46"/>
      <c r="W55" s="46"/>
    </row>
    <row r="56" spans="1:24">
      <c r="U56" s="46"/>
      <c r="V56" s="46"/>
      <c r="W56" s="47"/>
    </row>
    <row r="57" spans="1:24">
      <c r="U57" s="46"/>
      <c r="V57" s="46"/>
      <c r="W57" s="46"/>
    </row>
    <row r="58" spans="1:24">
      <c r="U58" s="46"/>
      <c r="V58" s="46"/>
      <c r="W58" s="47"/>
    </row>
    <row r="59" spans="1:24">
      <c r="U59" s="46"/>
      <c r="V59" s="46"/>
      <c r="W59" s="46"/>
    </row>
    <row r="60" spans="1:24">
      <c r="U60" s="46"/>
      <c r="V60" s="46"/>
      <c r="W60" s="47"/>
    </row>
    <row r="61" spans="1:24">
      <c r="U61" s="46"/>
      <c r="V61" s="46"/>
      <c r="W61" s="46"/>
    </row>
    <row r="62" spans="1:24">
      <c r="U62" s="46"/>
      <c r="V62" s="46"/>
      <c r="W62" s="47"/>
    </row>
    <row r="63" spans="1:24">
      <c r="U63" s="46"/>
      <c r="V63" s="46"/>
      <c r="W63" s="46"/>
    </row>
    <row r="64" spans="1:24">
      <c r="U64" s="46"/>
      <c r="V64" s="46"/>
      <c r="W64" s="47"/>
    </row>
    <row r="65" spans="21:23">
      <c r="U65" s="46"/>
      <c r="V65" s="46"/>
      <c r="W65" s="46"/>
    </row>
    <row r="66" spans="21:23">
      <c r="U66" s="46"/>
      <c r="V66" s="46"/>
      <c r="W66" s="47"/>
    </row>
    <row r="67" spans="21:23">
      <c r="U67" s="46"/>
      <c r="V67" s="46"/>
      <c r="W67" s="46"/>
    </row>
    <row r="68" spans="21:23">
      <c r="U68" s="46"/>
      <c r="V68" s="46"/>
      <c r="W68" s="47"/>
    </row>
    <row r="69" spans="21:23">
      <c r="U69" s="46"/>
      <c r="V69" s="46"/>
      <c r="W69" s="46"/>
    </row>
    <row r="70" spans="21:23">
      <c r="U70" s="46"/>
      <c r="V70" s="46"/>
      <c r="W70" s="47"/>
    </row>
    <row r="71" spans="21:23">
      <c r="U71" s="46"/>
      <c r="V71" s="46"/>
      <c r="W71" s="46"/>
    </row>
    <row r="72" spans="21:23">
      <c r="U72" s="46"/>
      <c r="V72" s="46"/>
      <c r="W72" s="47"/>
    </row>
    <row r="73" spans="21:23">
      <c r="U73" s="46"/>
      <c r="V73" s="46"/>
      <c r="W73" s="47"/>
    </row>
    <row r="74" spans="21:23">
      <c r="U74" s="46"/>
      <c r="V74" s="46"/>
      <c r="W74" s="47"/>
    </row>
    <row r="75" spans="21:23">
      <c r="U75" s="46"/>
      <c r="V75" s="46"/>
      <c r="W75" s="46"/>
    </row>
    <row r="76" spans="21:23">
      <c r="U76" s="46"/>
      <c r="V76" s="46"/>
      <c r="W76" s="47"/>
    </row>
    <row r="77" spans="21:23">
      <c r="U77" s="46"/>
      <c r="V77" s="46"/>
      <c r="W77" s="46"/>
    </row>
    <row r="78" spans="21:23">
      <c r="U78" s="46"/>
      <c r="V78" s="46"/>
      <c r="W78" s="46"/>
    </row>
    <row r="79" spans="21:23">
      <c r="U79" s="46"/>
      <c r="V79" s="46"/>
      <c r="W79" s="46"/>
    </row>
    <row r="80" spans="21:23">
      <c r="U80" s="46"/>
      <c r="V80" s="46"/>
      <c r="W80" s="46"/>
    </row>
    <row r="81" spans="21:23">
      <c r="U81" s="46"/>
      <c r="V81" s="46"/>
      <c r="W81" s="46"/>
    </row>
    <row r="93" spans="21:23">
      <c r="U93" s="46"/>
      <c r="V93" s="46"/>
      <c r="W93" s="47"/>
    </row>
  </sheetData>
  <mergeCells count="48">
    <mergeCell ref="A1:W1"/>
    <mergeCell ref="A2:W2"/>
    <mergeCell ref="A3:W3"/>
    <mergeCell ref="A4:W4"/>
    <mergeCell ref="A7:B7"/>
    <mergeCell ref="C7:D7"/>
    <mergeCell ref="E7:F7"/>
    <mergeCell ref="G7:H7"/>
    <mergeCell ref="I7:K7"/>
    <mergeCell ref="A5:W5"/>
    <mergeCell ref="A6:W6"/>
    <mergeCell ref="L7:M7"/>
    <mergeCell ref="A8:B8"/>
    <mergeCell ref="C8:D8"/>
    <mergeCell ref="E8:F8"/>
    <mergeCell ref="G8:H8"/>
    <mergeCell ref="I8:K8"/>
    <mergeCell ref="A9:B9"/>
    <mergeCell ref="C9:D9"/>
    <mergeCell ref="E9:F9"/>
    <mergeCell ref="G9:H9"/>
    <mergeCell ref="I9:K9"/>
    <mergeCell ref="A10:B10"/>
    <mergeCell ref="C10:D10"/>
    <mergeCell ref="W15:W18"/>
    <mergeCell ref="X15:X18"/>
    <mergeCell ref="U15:U18"/>
    <mergeCell ref="V15:V18"/>
    <mergeCell ref="U13:W14"/>
    <mergeCell ref="I18:J18"/>
    <mergeCell ref="E10:F10"/>
    <mergeCell ref="G10:H10"/>
    <mergeCell ref="I10:K10"/>
    <mergeCell ref="A13:B14"/>
    <mergeCell ref="C13:C15"/>
    <mergeCell ref="A11:D11"/>
    <mergeCell ref="E11:F11"/>
    <mergeCell ref="G11:H11"/>
    <mergeCell ref="T13:T15"/>
    <mergeCell ref="L8:M8"/>
    <mergeCell ref="L9:M9"/>
    <mergeCell ref="L10:M10"/>
    <mergeCell ref="L11:M11"/>
    <mergeCell ref="D13:S13"/>
    <mergeCell ref="P14:S14"/>
    <mergeCell ref="D14:F14"/>
    <mergeCell ref="H14:O14"/>
    <mergeCell ref="I11:K11"/>
  </mergeCells>
  <printOptions horizontalCentered="1"/>
  <pageMargins left="0" right="0" top="0.39370078740157483" bottom="0" header="0.31496062992125984" footer="0.31496062992125984"/>
  <pageSetup paperSize="9" scale="56" orientation="landscape" r:id="rId1"/>
  <rowBreaks count="1" manualBreakCount="1">
    <brk id="30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50"/>
  <sheetViews>
    <sheetView tabSelected="1" view="pageBreakPreview" topLeftCell="A16" zoomScale="70" zoomScaleSheetLayoutView="70" workbookViewId="0">
      <selection activeCell="L44" sqref="L44"/>
    </sheetView>
  </sheetViews>
  <sheetFormatPr defaultRowHeight="15"/>
  <cols>
    <col min="1" max="1" width="29.85546875" bestFit="1" customWidth="1"/>
    <col min="2" max="2" width="5" bestFit="1" customWidth="1"/>
    <col min="3" max="3" width="6.28515625" customWidth="1"/>
    <col min="4" max="4" width="11.5703125" bestFit="1" customWidth="1"/>
    <col min="5" max="5" width="8.42578125" bestFit="1" customWidth="1"/>
    <col min="6" max="6" width="10.28515625" customWidth="1"/>
    <col min="7" max="7" width="10.7109375" customWidth="1"/>
    <col min="8" max="8" width="12.42578125" bestFit="1" customWidth="1"/>
    <col min="9" max="9" width="10.85546875" bestFit="1" customWidth="1"/>
    <col min="10" max="10" width="11.5703125" bestFit="1" customWidth="1"/>
    <col min="11" max="11" width="10.85546875" bestFit="1" customWidth="1"/>
    <col min="12" max="12" width="10.140625" customWidth="1"/>
    <col min="13" max="13" width="11.42578125" bestFit="1" customWidth="1"/>
    <col min="14" max="14" width="11.5703125" bestFit="1" customWidth="1"/>
    <col min="15" max="15" width="8.42578125" bestFit="1" customWidth="1"/>
    <col min="16" max="16" width="10.7109375" bestFit="1" customWidth="1"/>
    <col min="17" max="17" width="8.28515625" bestFit="1" customWidth="1"/>
    <col min="18" max="18" width="11.5703125" bestFit="1" customWidth="1"/>
    <col min="19" max="19" width="8.28515625" bestFit="1" customWidth="1"/>
    <col min="20" max="20" width="13.28515625" customWidth="1"/>
    <col min="22" max="24" width="6.28515625" bestFit="1" customWidth="1"/>
    <col min="25" max="25" width="11.42578125" customWidth="1"/>
  </cols>
  <sheetData>
    <row r="1" spans="1:25" ht="15.75">
      <c r="A1" s="124" t="s">
        <v>25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15.75">
      <c r="A2" s="124" t="s">
        <v>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5.75">
      <c r="A3" s="124" t="s">
        <v>62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15.75">
      <c r="A4" s="124" t="s">
        <v>61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 ht="15.75">
      <c r="A5" s="124" t="s">
        <v>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6" spans="1:25" ht="15.75">
      <c r="A6" s="124" t="s">
        <v>23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t="95.25" customHeight="1">
      <c r="A7" s="125" t="s">
        <v>9</v>
      </c>
      <c r="B7" s="125"/>
      <c r="C7" s="126" t="s">
        <v>29</v>
      </c>
      <c r="D7" s="126"/>
      <c r="E7" s="128" t="s">
        <v>30</v>
      </c>
      <c r="F7" s="133"/>
      <c r="G7" s="126" t="s">
        <v>22</v>
      </c>
      <c r="H7" s="126"/>
      <c r="I7" s="126" t="s">
        <v>31</v>
      </c>
      <c r="J7" s="126"/>
      <c r="K7" s="126"/>
      <c r="L7" s="126" t="s">
        <v>32</v>
      </c>
      <c r="M7" s="128"/>
      <c r="N7" s="74"/>
      <c r="O7" s="1"/>
      <c r="P7" s="1"/>
      <c r="Q7" s="1"/>
      <c r="R7" s="1"/>
      <c r="S7" s="1"/>
      <c r="T7" s="1"/>
    </row>
    <row r="8" spans="1:25" ht="18.75">
      <c r="A8" s="103">
        <v>1</v>
      </c>
      <c r="B8" s="103"/>
      <c r="C8" s="103">
        <v>2</v>
      </c>
      <c r="D8" s="103"/>
      <c r="E8" s="103">
        <v>3</v>
      </c>
      <c r="F8" s="103"/>
      <c r="G8" s="103">
        <v>4</v>
      </c>
      <c r="H8" s="103"/>
      <c r="I8" s="103">
        <v>5</v>
      </c>
      <c r="J8" s="103"/>
      <c r="K8" s="103"/>
      <c r="L8" s="103">
        <v>6</v>
      </c>
      <c r="M8" s="104"/>
      <c r="N8" s="75"/>
      <c r="O8" s="1"/>
      <c r="P8" s="1"/>
      <c r="Q8" s="1"/>
      <c r="R8" s="1"/>
      <c r="S8" s="1"/>
      <c r="T8" s="1"/>
    </row>
    <row r="9" spans="1:25" ht="18.75">
      <c r="A9" s="103" t="s">
        <v>21</v>
      </c>
      <c r="B9" s="103"/>
      <c r="C9" s="103">
        <v>155.41999999999999</v>
      </c>
      <c r="D9" s="103"/>
      <c r="E9" s="103">
        <v>1</v>
      </c>
      <c r="F9" s="103"/>
      <c r="G9" s="103">
        <v>155.41999999999999</v>
      </c>
      <c r="H9" s="103"/>
      <c r="I9" s="103"/>
      <c r="J9" s="103"/>
      <c r="K9" s="103"/>
      <c r="L9" s="103"/>
      <c r="M9" s="104"/>
      <c r="N9" s="75"/>
      <c r="O9" s="1"/>
      <c r="P9" s="1"/>
      <c r="Q9" s="1"/>
      <c r="R9" s="1"/>
      <c r="S9" s="1"/>
      <c r="T9" s="1"/>
    </row>
    <row r="10" spans="1:25" ht="18.7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  <c r="N10" s="75"/>
      <c r="O10" s="1"/>
      <c r="P10" s="1"/>
      <c r="Q10" s="1"/>
      <c r="R10" s="1"/>
      <c r="S10" s="1"/>
      <c r="T10" s="1"/>
    </row>
    <row r="11" spans="1:25" ht="18.75">
      <c r="A11" s="123" t="s">
        <v>20</v>
      </c>
      <c r="B11" s="123"/>
      <c r="C11" s="123"/>
      <c r="D11" s="123"/>
      <c r="E11" s="103">
        <v>1</v>
      </c>
      <c r="F11" s="103"/>
      <c r="G11" s="103">
        <v>155.41999999999999</v>
      </c>
      <c r="H11" s="103"/>
      <c r="I11" s="103"/>
      <c r="J11" s="103"/>
      <c r="K11" s="103"/>
      <c r="L11" s="103"/>
      <c r="M11" s="104"/>
      <c r="N11" s="75"/>
      <c r="O11" s="1"/>
      <c r="P11" s="1"/>
      <c r="Q11" s="1"/>
      <c r="R11" s="1"/>
      <c r="S11" s="1"/>
      <c r="T11" s="1"/>
    </row>
    <row r="12" spans="1:25" ht="18.75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5" ht="20.25">
      <c r="A13" s="121" t="s">
        <v>19</v>
      </c>
      <c r="B13" s="121"/>
      <c r="C13" s="122" t="s">
        <v>18</v>
      </c>
      <c r="D13" s="108" t="s">
        <v>17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0" t="s">
        <v>16</v>
      </c>
      <c r="U13" s="132" t="s">
        <v>33</v>
      </c>
      <c r="V13" s="132"/>
      <c r="W13" s="132"/>
      <c r="X13" s="132"/>
      <c r="Y13" s="132"/>
    </row>
    <row r="14" spans="1:25" ht="40.5">
      <c r="A14" s="121"/>
      <c r="B14" s="121"/>
      <c r="C14" s="122"/>
      <c r="D14" s="108" t="s">
        <v>13</v>
      </c>
      <c r="E14" s="108"/>
      <c r="F14" s="108"/>
      <c r="G14" s="30" t="s">
        <v>12</v>
      </c>
      <c r="H14" s="108" t="s">
        <v>11</v>
      </c>
      <c r="I14" s="108"/>
      <c r="J14" s="108"/>
      <c r="K14" s="108"/>
      <c r="L14" s="108"/>
      <c r="M14" s="108"/>
      <c r="N14" s="108"/>
      <c r="O14" s="108"/>
      <c r="P14" s="108" t="s">
        <v>10</v>
      </c>
      <c r="Q14" s="108"/>
      <c r="R14" s="108"/>
      <c r="S14" s="108"/>
      <c r="T14" s="101"/>
      <c r="U14" s="132"/>
      <c r="V14" s="132"/>
      <c r="W14" s="132"/>
      <c r="X14" s="132"/>
      <c r="Y14" s="132"/>
    </row>
    <row r="15" spans="1:25" ht="171.6" customHeight="1">
      <c r="A15" s="5" t="s">
        <v>9</v>
      </c>
      <c r="B15" s="89" t="s">
        <v>8</v>
      </c>
      <c r="C15" s="122"/>
      <c r="D15" s="90" t="s">
        <v>58</v>
      </c>
      <c r="E15" s="90" t="s">
        <v>49</v>
      </c>
      <c r="F15" s="91" t="s">
        <v>7</v>
      </c>
      <c r="G15" s="90" t="s">
        <v>6</v>
      </c>
      <c r="H15" s="90" t="s">
        <v>65</v>
      </c>
      <c r="I15" s="92" t="s">
        <v>66</v>
      </c>
      <c r="J15" s="92" t="s">
        <v>63</v>
      </c>
      <c r="K15" s="90" t="s">
        <v>84</v>
      </c>
      <c r="L15" s="90" t="s">
        <v>51</v>
      </c>
      <c r="M15" s="90" t="s">
        <v>5</v>
      </c>
      <c r="N15" s="90" t="s">
        <v>4</v>
      </c>
      <c r="O15" s="90" t="s">
        <v>59</v>
      </c>
      <c r="P15" s="90" t="s">
        <v>53</v>
      </c>
      <c r="Q15" s="90" t="s">
        <v>54</v>
      </c>
      <c r="R15" s="90" t="s">
        <v>50</v>
      </c>
      <c r="S15" s="6" t="s">
        <v>52</v>
      </c>
      <c r="T15" s="102"/>
      <c r="U15" s="100" t="s">
        <v>15</v>
      </c>
      <c r="V15" s="129" t="s">
        <v>36</v>
      </c>
      <c r="W15" s="129" t="s">
        <v>37</v>
      </c>
      <c r="X15" s="129" t="s">
        <v>34</v>
      </c>
      <c r="Y15" s="100" t="s">
        <v>14</v>
      </c>
    </row>
    <row r="16" spans="1:25" ht="2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7">
        <v>9</v>
      </c>
      <c r="J16" s="93">
        <v>10</v>
      </c>
      <c r="K16" s="93">
        <v>11</v>
      </c>
      <c r="L16" s="7">
        <v>12</v>
      </c>
      <c r="M16" s="93">
        <v>13</v>
      </c>
      <c r="N16" s="93">
        <v>14</v>
      </c>
      <c r="O16" s="7">
        <v>15</v>
      </c>
      <c r="P16" s="93">
        <v>16</v>
      </c>
      <c r="Q16" s="93">
        <v>17</v>
      </c>
      <c r="R16" s="7">
        <v>18</v>
      </c>
      <c r="S16" s="93">
        <v>19</v>
      </c>
      <c r="T16" s="93">
        <v>20</v>
      </c>
      <c r="U16" s="101"/>
      <c r="V16" s="130"/>
      <c r="W16" s="130"/>
      <c r="X16" s="130"/>
      <c r="Y16" s="101"/>
    </row>
    <row r="17" spans="1:25" ht="20.25">
      <c r="A17" s="8" t="s">
        <v>3</v>
      </c>
      <c r="B17" s="9"/>
      <c r="C17" s="9"/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10">
        <v>1</v>
      </c>
      <c r="J17" s="10">
        <v>1</v>
      </c>
      <c r="K17" s="5">
        <v>1</v>
      </c>
      <c r="L17" s="51">
        <v>1</v>
      </c>
      <c r="M17" s="5">
        <v>1</v>
      </c>
      <c r="N17" s="5">
        <v>1</v>
      </c>
      <c r="O17" s="5">
        <v>1</v>
      </c>
      <c r="P17" s="5">
        <v>1</v>
      </c>
      <c r="Q17" s="51">
        <v>1</v>
      </c>
      <c r="R17" s="5">
        <v>1</v>
      </c>
      <c r="S17" s="67">
        <v>1</v>
      </c>
      <c r="T17" s="11"/>
      <c r="U17" s="101"/>
      <c r="V17" s="130"/>
      <c r="W17" s="130"/>
      <c r="X17" s="130"/>
      <c r="Y17" s="101"/>
    </row>
    <row r="18" spans="1:25" ht="21" thickBot="1">
      <c r="A18" s="63" t="s">
        <v>2</v>
      </c>
      <c r="B18" s="13"/>
      <c r="C18" s="13"/>
      <c r="D18" s="14">
        <v>160</v>
      </c>
      <c r="E18" s="15" t="s">
        <v>1</v>
      </c>
      <c r="F18" s="16">
        <v>200</v>
      </c>
      <c r="G18" s="16">
        <v>100</v>
      </c>
      <c r="H18" s="35">
        <v>50</v>
      </c>
      <c r="I18" s="119">
        <v>180</v>
      </c>
      <c r="J18" s="120"/>
      <c r="K18" s="16">
        <v>70</v>
      </c>
      <c r="L18" s="16">
        <v>30</v>
      </c>
      <c r="M18" s="16">
        <v>130</v>
      </c>
      <c r="N18" s="16">
        <v>200</v>
      </c>
      <c r="O18" s="16" t="s">
        <v>0</v>
      </c>
      <c r="P18" s="16">
        <v>100</v>
      </c>
      <c r="Q18" s="16">
        <v>20</v>
      </c>
      <c r="R18" s="16">
        <v>180</v>
      </c>
      <c r="S18" s="68">
        <v>20</v>
      </c>
      <c r="T18" s="17"/>
      <c r="U18" s="109"/>
      <c r="V18" s="131"/>
      <c r="W18" s="131"/>
      <c r="X18" s="131"/>
      <c r="Y18" s="109"/>
    </row>
    <row r="19" spans="1:25" s="62" customFormat="1" ht="20.25">
      <c r="A19" s="64" t="str">
        <f>'4д ясли'!A19</f>
        <v>1. Батон</v>
      </c>
      <c r="B19" s="61"/>
      <c r="C19" s="88" t="str">
        <f>'4д ясли'!C19</f>
        <v>кг</v>
      </c>
      <c r="D19" s="59"/>
      <c r="E19" s="21">
        <v>0.03</v>
      </c>
      <c r="F19" s="49"/>
      <c r="G19" s="49"/>
      <c r="H19" s="66"/>
      <c r="I19" s="59"/>
      <c r="J19" s="59"/>
      <c r="K19" s="49"/>
      <c r="L19" s="49"/>
      <c r="M19" s="49"/>
      <c r="N19" s="49"/>
      <c r="O19" s="49"/>
      <c r="P19" s="49"/>
      <c r="Q19" s="49"/>
      <c r="R19" s="49"/>
      <c r="S19" s="49"/>
      <c r="T19" s="21">
        <f>SUM(D19:S19)</f>
        <v>0.03</v>
      </c>
      <c r="U19" s="56">
        <v>0</v>
      </c>
      <c r="V19" s="53">
        <v>0</v>
      </c>
      <c r="W19" s="53">
        <v>0</v>
      </c>
      <c r="X19" s="54"/>
      <c r="Y19" s="50">
        <f>(T19*U19)+(I19*V19)+(J19*V19)+(K19*W19)+(L19*W19)+(M19*W19)</f>
        <v>0</v>
      </c>
    </row>
    <row r="20" spans="1:25" ht="21">
      <c r="A20" s="20" t="str">
        <f>'4д ясли'!A20</f>
        <v>2. Хлеб пшеничн.</v>
      </c>
      <c r="B20" s="50"/>
      <c r="C20" s="88" t="str">
        <f>'4д ясли'!C20</f>
        <v>кг</v>
      </c>
      <c r="D20" s="50"/>
      <c r="F20" s="20"/>
      <c r="G20" s="20"/>
      <c r="H20" s="36"/>
      <c r="I20" s="20"/>
      <c r="J20" s="25">
        <v>1.8749999999999999E-2</v>
      </c>
      <c r="K20" s="30">
        <v>1.0500000000000001E-2</v>
      </c>
      <c r="L20" s="30"/>
      <c r="M20" s="20"/>
      <c r="N20" s="20"/>
      <c r="O20" s="21">
        <v>0.03</v>
      </c>
      <c r="P20" s="20"/>
      <c r="Q20" s="20"/>
      <c r="R20" s="20"/>
      <c r="S20" s="21">
        <v>0.02</v>
      </c>
      <c r="T20" s="50">
        <f t="shared" ref="T20:T50" si="0">SUM(D20:S20)</f>
        <v>7.9250000000000001E-2</v>
      </c>
      <c r="U20" s="65">
        <f>U19</f>
        <v>0</v>
      </c>
      <c r="V20" s="10">
        <f>V19</f>
        <v>0</v>
      </c>
      <c r="W20" s="10">
        <f>W19</f>
        <v>0</v>
      </c>
      <c r="X20" s="51"/>
      <c r="Y20" s="96">
        <f t="shared" ref="Y20:Y50" si="1">(T20*U20)+(I20*V20)+(J20*V20)+(K20*W20)+(L20*W20)+(M20*W20)</f>
        <v>0</v>
      </c>
    </row>
    <row r="21" spans="1:25" ht="21">
      <c r="A21" s="20" t="str">
        <f>'4д ясли'!A21</f>
        <v>3. Хлеб ржан.</v>
      </c>
      <c r="B21" s="4"/>
      <c r="C21" s="88" t="str">
        <f>'4д ясли'!C21</f>
        <v>кг</v>
      </c>
      <c r="D21" s="20"/>
      <c r="E21" s="20"/>
      <c r="F21" s="20"/>
      <c r="G21" s="20"/>
      <c r="H21" s="36"/>
      <c r="I21" s="20"/>
      <c r="J21" s="20"/>
      <c r="K21" s="20"/>
      <c r="L21" s="20"/>
      <c r="M21" s="20"/>
      <c r="N21" s="20"/>
      <c r="O21" s="21">
        <v>0.02</v>
      </c>
      <c r="P21" s="20"/>
      <c r="Q21" s="20"/>
      <c r="R21" s="20"/>
      <c r="S21" s="69"/>
      <c r="T21" s="21">
        <f t="shared" si="0"/>
        <v>0.02</v>
      </c>
      <c r="U21" s="65">
        <f t="shared" ref="U21:U50" si="2">U20</f>
        <v>0</v>
      </c>
      <c r="V21" s="10">
        <f t="shared" ref="V21:V50" si="3">V20</f>
        <v>0</v>
      </c>
      <c r="W21" s="10">
        <f t="shared" ref="W21:W50" si="4">W20</f>
        <v>0</v>
      </c>
      <c r="X21" s="9"/>
      <c r="Y21" s="96">
        <f t="shared" si="1"/>
        <v>0</v>
      </c>
    </row>
    <row r="22" spans="1:25" ht="20.25">
      <c r="A22" s="20" t="str">
        <f>'4д ясли'!A22</f>
        <v>4. Масло сливочн.</v>
      </c>
      <c r="B22" s="4"/>
      <c r="C22" s="88" t="str">
        <f>'4д ясли'!C22</f>
        <v>кг</v>
      </c>
      <c r="D22" s="30">
        <v>4.0000000000000001E-3</v>
      </c>
      <c r="E22" s="21">
        <v>0.01</v>
      </c>
      <c r="F22" s="20"/>
      <c r="G22" s="20"/>
      <c r="H22" s="4"/>
      <c r="I22" s="98">
        <v>3.3999999999999998E-3</v>
      </c>
      <c r="J22" s="20"/>
      <c r="K22" s="20"/>
      <c r="L22" s="20"/>
      <c r="M22" s="4">
        <v>3.5000000000000001E-3</v>
      </c>
      <c r="N22" s="20"/>
      <c r="O22" s="20"/>
      <c r="P22" s="31"/>
      <c r="Q22" s="25"/>
      <c r="R22" s="20"/>
      <c r="S22" s="69"/>
      <c r="T22" s="50">
        <f t="shared" si="0"/>
        <v>2.0899999999999998E-2</v>
      </c>
      <c r="U22" s="65">
        <f t="shared" si="2"/>
        <v>0</v>
      </c>
      <c r="V22" s="10">
        <f t="shared" si="3"/>
        <v>0</v>
      </c>
      <c r="W22" s="10">
        <f t="shared" si="4"/>
        <v>0</v>
      </c>
      <c r="X22" s="44"/>
      <c r="Y22" s="96">
        <f t="shared" si="1"/>
        <v>0</v>
      </c>
    </row>
    <row r="23" spans="1:25" ht="20.25">
      <c r="A23" s="20" t="str">
        <f>'4д ясли'!A23</f>
        <v>5. Шиповник (плоды)</v>
      </c>
      <c r="B23" s="4"/>
      <c r="C23" s="88" t="str">
        <f>'4д ясли'!C23</f>
        <v>кг</v>
      </c>
      <c r="D23" s="21"/>
      <c r="E23" s="20"/>
      <c r="F23" s="4"/>
      <c r="G23" s="20"/>
      <c r="H23" s="4"/>
      <c r="I23" s="20"/>
      <c r="J23" s="20"/>
      <c r="K23" s="20"/>
      <c r="L23" s="20"/>
      <c r="M23" s="4"/>
      <c r="N23" s="21">
        <v>0.02</v>
      </c>
      <c r="O23" s="20"/>
      <c r="P23" s="4"/>
      <c r="Q23" s="50"/>
      <c r="R23" s="20"/>
      <c r="S23" s="69"/>
      <c r="T23" s="21">
        <f t="shared" si="0"/>
        <v>0.02</v>
      </c>
      <c r="U23" s="65">
        <f t="shared" si="2"/>
        <v>0</v>
      </c>
      <c r="V23" s="10">
        <f t="shared" si="3"/>
        <v>0</v>
      </c>
      <c r="W23" s="10">
        <f t="shared" si="4"/>
        <v>0</v>
      </c>
      <c r="X23" s="9"/>
      <c r="Y23" s="96">
        <f t="shared" si="1"/>
        <v>0</v>
      </c>
    </row>
    <row r="24" spans="1:25" ht="20.25">
      <c r="A24" s="20" t="str">
        <f>'4д ясли'!A24</f>
        <v>6. Вода</v>
      </c>
      <c r="B24" s="4"/>
      <c r="C24" s="88" t="str">
        <f>'4д ясли'!C24</f>
        <v>л</v>
      </c>
      <c r="D24" s="21">
        <v>0.08</v>
      </c>
      <c r="E24" s="4"/>
      <c r="F24" s="21">
        <v>0.16</v>
      </c>
      <c r="G24" s="20"/>
      <c r="H24" s="4"/>
      <c r="I24" s="21">
        <v>0.152</v>
      </c>
      <c r="J24" s="21"/>
      <c r="K24" s="4">
        <v>1.4E-2</v>
      </c>
      <c r="L24" s="31">
        <v>2.2499999999999999E-2</v>
      </c>
      <c r="M24" s="25">
        <v>9.5329999999999998E-2</v>
      </c>
      <c r="N24" s="24">
        <v>0.2</v>
      </c>
      <c r="O24" s="20"/>
      <c r="P24" s="4"/>
      <c r="Q24" s="21"/>
      <c r="R24" s="25">
        <v>0.18504000000000001</v>
      </c>
      <c r="S24" s="73"/>
      <c r="T24" s="50">
        <f t="shared" si="0"/>
        <v>0.90886999999999996</v>
      </c>
      <c r="U24" s="65">
        <f t="shared" si="2"/>
        <v>0</v>
      </c>
      <c r="V24" s="10">
        <f t="shared" si="3"/>
        <v>0</v>
      </c>
      <c r="W24" s="10">
        <f t="shared" si="4"/>
        <v>0</v>
      </c>
      <c r="X24" s="9"/>
      <c r="Y24" s="96">
        <f t="shared" si="1"/>
        <v>0</v>
      </c>
    </row>
    <row r="25" spans="1:25" ht="20.25">
      <c r="A25" s="20" t="str">
        <f>'4д ясли'!A25</f>
        <v>7. Сахар</v>
      </c>
      <c r="B25" s="4"/>
      <c r="C25" s="88" t="str">
        <f>'4д ясли'!C25</f>
        <v>кг</v>
      </c>
      <c r="D25" s="30">
        <v>3.2000000000000002E-3</v>
      </c>
      <c r="E25" s="4"/>
      <c r="F25" s="4">
        <v>1.0999999999999999E-2</v>
      </c>
      <c r="G25" s="20"/>
      <c r="H25" s="4">
        <v>3.3400000000000001E-3</v>
      </c>
      <c r="I25" s="27"/>
      <c r="J25" s="27"/>
      <c r="K25" s="4"/>
      <c r="L25" s="50"/>
      <c r="M25" s="4"/>
      <c r="N25" s="21">
        <v>0.02</v>
      </c>
      <c r="O25" s="20"/>
      <c r="P25" s="21">
        <v>1.4E-2</v>
      </c>
      <c r="Q25" s="31"/>
      <c r="R25" s="50">
        <v>9.9000000000000008E-3</v>
      </c>
      <c r="S25" s="18"/>
      <c r="T25" s="50">
        <f t="shared" si="0"/>
        <v>6.1440000000000002E-2</v>
      </c>
      <c r="U25" s="65">
        <f t="shared" si="2"/>
        <v>0</v>
      </c>
      <c r="V25" s="10">
        <f t="shared" si="3"/>
        <v>0</v>
      </c>
      <c r="W25" s="10">
        <f t="shared" si="4"/>
        <v>0</v>
      </c>
      <c r="X25" s="9"/>
      <c r="Y25" s="96">
        <f t="shared" si="1"/>
        <v>0</v>
      </c>
    </row>
    <row r="26" spans="1:25" ht="20.25">
      <c r="A26" s="20" t="str">
        <f>'4д ясли'!A26</f>
        <v>8. Витамин С</v>
      </c>
      <c r="B26" s="4"/>
      <c r="C26" s="88" t="str">
        <f>'4д ясли'!C26</f>
        <v>кг</v>
      </c>
      <c r="D26" s="30"/>
      <c r="E26" s="4"/>
      <c r="F26" s="30"/>
      <c r="G26" s="20"/>
      <c r="H26" s="4"/>
      <c r="I26" s="4"/>
      <c r="J26" s="93"/>
      <c r="K26" s="30"/>
      <c r="L26" s="30"/>
      <c r="M26" s="4"/>
      <c r="N26" s="4">
        <v>5.0000000000000002E-5</v>
      </c>
      <c r="O26" s="20"/>
      <c r="P26" s="20"/>
      <c r="Q26" s="20"/>
      <c r="R26" s="20"/>
      <c r="S26" s="69"/>
      <c r="T26" s="50">
        <f t="shared" si="0"/>
        <v>5.0000000000000002E-5</v>
      </c>
      <c r="U26" s="65">
        <f t="shared" si="2"/>
        <v>0</v>
      </c>
      <c r="V26" s="10">
        <f t="shared" si="3"/>
        <v>0</v>
      </c>
      <c r="W26" s="10">
        <f t="shared" si="4"/>
        <v>0</v>
      </c>
      <c r="X26" s="9"/>
      <c r="Y26" s="96">
        <f t="shared" si="1"/>
        <v>0</v>
      </c>
    </row>
    <row r="27" spans="1:25" ht="20.25">
      <c r="A27" s="20" t="str">
        <f>'4д ясли'!A27</f>
        <v>9. Зелень сухая</v>
      </c>
      <c r="B27" s="4"/>
      <c r="C27" s="88" t="str">
        <f>'4д ясли'!C27</f>
        <v>кг</v>
      </c>
      <c r="D27" s="4"/>
      <c r="E27" s="21"/>
      <c r="F27" s="20"/>
      <c r="G27" s="20"/>
      <c r="H27" s="4"/>
      <c r="I27" s="7">
        <v>2.0000000000000001E-4</v>
      </c>
      <c r="J27" s="27"/>
      <c r="K27" s="4"/>
      <c r="L27" s="50"/>
      <c r="M27" s="4"/>
      <c r="N27" s="20"/>
      <c r="O27" s="20"/>
      <c r="P27" s="20"/>
      <c r="Q27" s="20"/>
      <c r="R27" s="50"/>
      <c r="S27" s="18"/>
      <c r="T27" s="50">
        <f t="shared" si="0"/>
        <v>2.0000000000000001E-4</v>
      </c>
      <c r="U27" s="65">
        <f t="shared" si="2"/>
        <v>0</v>
      </c>
      <c r="V27" s="10">
        <f t="shared" si="3"/>
        <v>0</v>
      </c>
      <c r="W27" s="10">
        <f t="shared" si="4"/>
        <v>0</v>
      </c>
      <c r="X27" s="9"/>
      <c r="Y27" s="96">
        <f t="shared" si="1"/>
        <v>0</v>
      </c>
    </row>
    <row r="28" spans="1:25" ht="20.25">
      <c r="A28" s="20" t="str">
        <f>'4д ясли'!A28</f>
        <v>10. Яблоки</v>
      </c>
      <c r="B28" s="4"/>
      <c r="C28" s="88" t="str">
        <f>'4д ясли'!C28</f>
        <v>кг</v>
      </c>
      <c r="D28" s="5"/>
      <c r="E28" s="31"/>
      <c r="F28" s="20"/>
      <c r="G28" s="21">
        <v>0.1</v>
      </c>
      <c r="H28" s="31"/>
      <c r="I28" s="20"/>
      <c r="J28" s="20"/>
      <c r="K28" s="4"/>
      <c r="L28" s="50"/>
      <c r="M28" s="4"/>
      <c r="N28" s="20"/>
      <c r="O28" s="20"/>
      <c r="P28" s="20"/>
      <c r="Q28" s="20"/>
      <c r="R28" s="20"/>
      <c r="S28" s="69"/>
      <c r="T28" s="21">
        <f t="shared" si="0"/>
        <v>0.1</v>
      </c>
      <c r="U28" s="65">
        <f t="shared" si="2"/>
        <v>0</v>
      </c>
      <c r="V28" s="10">
        <f t="shared" si="3"/>
        <v>0</v>
      </c>
      <c r="W28" s="10">
        <f t="shared" si="4"/>
        <v>0</v>
      </c>
      <c r="X28" s="9"/>
      <c r="Y28" s="96">
        <f t="shared" si="1"/>
        <v>0</v>
      </c>
    </row>
    <row r="29" spans="1:25" ht="20.25">
      <c r="A29" s="20" t="str">
        <f>'4д ясли'!A29</f>
        <v>11. Морковь п/ф</v>
      </c>
      <c r="B29" s="4"/>
      <c r="C29" s="88" t="str">
        <f>'4д ясли'!C29</f>
        <v>кг</v>
      </c>
      <c r="D29" s="28"/>
      <c r="E29" s="28"/>
      <c r="F29" s="28"/>
      <c r="G29" s="23"/>
      <c r="H29" s="4"/>
      <c r="I29" s="37">
        <v>3.3999999999999998E-3</v>
      </c>
      <c r="J29" s="37"/>
      <c r="K29" s="20"/>
      <c r="L29" s="20"/>
      <c r="M29" s="20"/>
      <c r="N29" s="31"/>
      <c r="O29" s="20"/>
      <c r="P29" s="77">
        <v>1.7999999999999999E-2</v>
      </c>
      <c r="Q29" s="20"/>
      <c r="R29" s="20"/>
      <c r="S29" s="69"/>
      <c r="T29" s="50">
        <f t="shared" si="0"/>
        <v>2.1399999999999999E-2</v>
      </c>
      <c r="U29" s="65">
        <f t="shared" si="2"/>
        <v>0</v>
      </c>
      <c r="V29" s="10">
        <f t="shared" si="3"/>
        <v>0</v>
      </c>
      <c r="W29" s="10">
        <f t="shared" si="4"/>
        <v>0</v>
      </c>
      <c r="X29" s="9"/>
      <c r="Y29" s="96">
        <f t="shared" si="1"/>
        <v>0</v>
      </c>
    </row>
    <row r="30" spans="1:25" ht="20.25">
      <c r="A30" s="20" t="str">
        <f>'4д ясли'!A30</f>
        <v>12. Масло растит.</v>
      </c>
      <c r="B30" s="4"/>
      <c r="C30" s="88" t="str">
        <f>'4д ясли'!C30</f>
        <v>кг</v>
      </c>
      <c r="D30" s="28"/>
      <c r="E30" s="28"/>
      <c r="F30" s="28"/>
      <c r="G30" s="28"/>
      <c r="H30" s="4">
        <v>3.3400000000000001E-3</v>
      </c>
      <c r="I30" s="38"/>
      <c r="J30" s="38"/>
      <c r="K30" s="27">
        <v>3.5000000000000001E-3</v>
      </c>
      <c r="L30" s="27"/>
      <c r="M30" s="7"/>
      <c r="N30" s="29"/>
      <c r="O30" s="29"/>
      <c r="P30" s="7">
        <v>4.0000000000000001E-3</v>
      </c>
      <c r="Q30" s="29"/>
      <c r="R30" s="29"/>
      <c r="S30" s="71"/>
      <c r="T30" s="50">
        <f>SUM(D30:S30)</f>
        <v>1.0840000000000001E-2</v>
      </c>
      <c r="U30" s="65">
        <f t="shared" si="2"/>
        <v>0</v>
      </c>
      <c r="V30" s="10">
        <f t="shared" si="3"/>
        <v>0</v>
      </c>
      <c r="W30" s="10">
        <f t="shared" si="4"/>
        <v>0</v>
      </c>
      <c r="X30" s="9"/>
      <c r="Y30" s="96">
        <f t="shared" si="1"/>
        <v>0</v>
      </c>
    </row>
    <row r="31" spans="1:25" ht="154.5" customHeight="1">
      <c r="A31" s="20"/>
      <c r="B31" s="50"/>
      <c r="C31" s="88"/>
      <c r="D31" s="90" t="s">
        <v>58</v>
      </c>
      <c r="E31" s="90" t="s">
        <v>49</v>
      </c>
      <c r="F31" s="91" t="s">
        <v>7</v>
      </c>
      <c r="G31" s="90" t="s">
        <v>6</v>
      </c>
      <c r="H31" s="90" t="s">
        <v>65</v>
      </c>
      <c r="I31" s="92" t="s">
        <v>66</v>
      </c>
      <c r="J31" s="92" t="s">
        <v>63</v>
      </c>
      <c r="K31" s="90" t="s">
        <v>84</v>
      </c>
      <c r="L31" s="90" t="s">
        <v>51</v>
      </c>
      <c r="M31" s="90" t="s">
        <v>5</v>
      </c>
      <c r="N31" s="90" t="s">
        <v>4</v>
      </c>
      <c r="O31" s="90" t="s">
        <v>59</v>
      </c>
      <c r="P31" s="90" t="s">
        <v>53</v>
      </c>
      <c r="Q31" s="90" t="s">
        <v>54</v>
      </c>
      <c r="R31" s="90" t="s">
        <v>50</v>
      </c>
      <c r="S31" s="6" t="s">
        <v>52</v>
      </c>
      <c r="T31" s="50"/>
      <c r="U31" s="65">
        <f t="shared" si="2"/>
        <v>0</v>
      </c>
      <c r="V31" s="10">
        <f t="shared" si="3"/>
        <v>0</v>
      </c>
      <c r="W31" s="10">
        <f t="shared" si="4"/>
        <v>0</v>
      </c>
      <c r="X31" s="9"/>
      <c r="Y31" s="96"/>
    </row>
    <row r="32" spans="1:25" ht="20.25">
      <c r="A32" s="20" t="str">
        <f>'4д ясли'!A32</f>
        <v>13. Картофель п/ф</v>
      </c>
      <c r="B32" s="4"/>
      <c r="C32" s="88" t="str">
        <f>'4д ясли'!C32</f>
        <v>кг</v>
      </c>
      <c r="D32" s="20"/>
      <c r="E32" s="20"/>
      <c r="F32" s="20"/>
      <c r="G32" s="20"/>
      <c r="H32" s="4"/>
      <c r="I32" s="7">
        <v>6.8000000000000005E-2</v>
      </c>
      <c r="J32" s="27"/>
      <c r="K32" s="30"/>
      <c r="L32" s="30"/>
      <c r="M32" s="20"/>
      <c r="N32" s="20"/>
      <c r="O32" s="20"/>
      <c r="P32" s="50"/>
      <c r="Q32" s="30"/>
      <c r="R32" s="20"/>
      <c r="S32" s="69"/>
      <c r="T32" s="50">
        <f t="shared" si="0"/>
        <v>6.8000000000000005E-2</v>
      </c>
      <c r="U32" s="65">
        <f t="shared" si="2"/>
        <v>0</v>
      </c>
      <c r="V32" s="10">
        <f t="shared" si="3"/>
        <v>0</v>
      </c>
      <c r="W32" s="10">
        <f t="shared" si="4"/>
        <v>0</v>
      </c>
      <c r="X32" s="9"/>
      <c r="Y32" s="96">
        <f t="shared" si="1"/>
        <v>0</v>
      </c>
    </row>
    <row r="33" spans="1:25" ht="20.25">
      <c r="A33" s="20" t="str">
        <f>'4д ясли'!A33</f>
        <v>14. Крупа рис</v>
      </c>
      <c r="B33" s="4"/>
      <c r="C33" s="88" t="str">
        <f>'4д ясли'!C33</f>
        <v>кг</v>
      </c>
      <c r="D33" s="20"/>
      <c r="E33" s="20"/>
      <c r="F33" s="20"/>
      <c r="G33" s="20"/>
      <c r="H33" s="4"/>
      <c r="I33" s="7"/>
      <c r="J33" s="7"/>
      <c r="K33" s="4"/>
      <c r="L33" s="50"/>
      <c r="M33" s="25">
        <v>4.6370000000000001E-2</v>
      </c>
      <c r="N33" s="20"/>
      <c r="O33" s="20"/>
      <c r="P33" s="4"/>
      <c r="Q33" s="50"/>
      <c r="R33" s="20"/>
      <c r="S33" s="69"/>
      <c r="T33" s="50">
        <f t="shared" si="0"/>
        <v>4.6370000000000001E-2</v>
      </c>
      <c r="U33" s="65">
        <f t="shared" si="2"/>
        <v>0</v>
      </c>
      <c r="V33" s="10">
        <f t="shared" si="3"/>
        <v>0</v>
      </c>
      <c r="W33" s="10">
        <f t="shared" si="4"/>
        <v>0</v>
      </c>
      <c r="X33" s="9"/>
      <c r="Y33" s="96">
        <f t="shared" si="1"/>
        <v>0</v>
      </c>
    </row>
    <row r="34" spans="1:25" ht="20.25">
      <c r="A34" s="20" t="str">
        <f>'4д ясли'!A34</f>
        <v>15. Крупа ячневая</v>
      </c>
      <c r="B34" s="4"/>
      <c r="C34" s="88" t="str">
        <f>'4д ясли'!C34</f>
        <v>кг</v>
      </c>
      <c r="D34" s="4">
        <v>3.5000000000000003E-2</v>
      </c>
      <c r="E34" s="20"/>
      <c r="F34" s="20"/>
      <c r="G34" s="20"/>
      <c r="H34" s="4"/>
      <c r="I34" s="27"/>
      <c r="J34" s="27"/>
      <c r="K34" s="20"/>
      <c r="L34" s="20"/>
      <c r="M34" s="20"/>
      <c r="N34" s="20"/>
      <c r="O34" s="20"/>
      <c r="P34" s="20"/>
      <c r="Q34" s="20"/>
      <c r="R34" s="20"/>
      <c r="S34" s="69"/>
      <c r="T34" s="50">
        <f t="shared" si="0"/>
        <v>3.5000000000000003E-2</v>
      </c>
      <c r="U34" s="65">
        <f t="shared" si="2"/>
        <v>0</v>
      </c>
      <c r="V34" s="10">
        <f t="shared" si="3"/>
        <v>0</v>
      </c>
      <c r="W34" s="10">
        <f t="shared" si="4"/>
        <v>0</v>
      </c>
      <c r="X34" s="9"/>
      <c r="Y34" s="96">
        <f t="shared" si="1"/>
        <v>0</v>
      </c>
    </row>
    <row r="35" spans="1:25" ht="20.25">
      <c r="A35" s="20" t="str">
        <f>'4д ясли'!A35</f>
        <v>16. Молоко пастр.</v>
      </c>
      <c r="B35" s="4"/>
      <c r="C35" s="88" t="str">
        <f>'4д ясли'!C35</f>
        <v>л</v>
      </c>
      <c r="D35" s="21">
        <v>7.0000000000000007E-2</v>
      </c>
      <c r="E35" s="20"/>
      <c r="F35" s="21">
        <v>0.05</v>
      </c>
      <c r="G35" s="20"/>
      <c r="H35" s="4"/>
      <c r="I35" s="7">
        <v>3.04E-2</v>
      </c>
      <c r="J35" s="27"/>
      <c r="K35" s="20"/>
      <c r="L35" s="20"/>
      <c r="M35" s="20"/>
      <c r="N35" s="20"/>
      <c r="O35" s="20"/>
      <c r="P35" s="4">
        <v>1.7999999999999999E-2</v>
      </c>
      <c r="Q35" s="21"/>
      <c r="R35" s="20"/>
      <c r="S35" s="69"/>
      <c r="T35" s="50">
        <f t="shared" si="0"/>
        <v>0.16839999999999999</v>
      </c>
      <c r="U35" s="65">
        <f t="shared" si="2"/>
        <v>0</v>
      </c>
      <c r="V35" s="10">
        <f t="shared" si="3"/>
        <v>0</v>
      </c>
      <c r="W35" s="10">
        <f t="shared" si="4"/>
        <v>0</v>
      </c>
      <c r="X35" s="9"/>
      <c r="Y35" s="96">
        <f t="shared" si="1"/>
        <v>0</v>
      </c>
    </row>
    <row r="36" spans="1:25" ht="20.25">
      <c r="A36" s="20" t="str">
        <f>'4д ясли'!A36</f>
        <v>17. Соль</v>
      </c>
      <c r="B36" s="4"/>
      <c r="C36" s="88" t="str">
        <f>'4д ясли'!C36</f>
        <v>кг</v>
      </c>
      <c r="D36" s="25">
        <v>6.4000000000000005E-4</v>
      </c>
      <c r="E36" s="20"/>
      <c r="F36" s="20"/>
      <c r="G36" s="20"/>
      <c r="H36" s="4">
        <v>4.0999999999999999E-4</v>
      </c>
      <c r="I36" s="7">
        <v>1E-3</v>
      </c>
      <c r="J36" s="7"/>
      <c r="K36" s="4">
        <v>2E-3</v>
      </c>
      <c r="L36" s="50">
        <v>2.0000000000000001E-4</v>
      </c>
      <c r="M36" s="4">
        <v>1.5E-3</v>
      </c>
      <c r="N36" s="20"/>
      <c r="O36" s="20"/>
      <c r="P36" s="4"/>
      <c r="Q36" s="25"/>
      <c r="R36" s="20"/>
      <c r="S36" s="69"/>
      <c r="T36" s="25">
        <f>SUM(D36:S36)</f>
        <v>5.7499999999999999E-3</v>
      </c>
      <c r="U36" s="65">
        <f t="shared" si="2"/>
        <v>0</v>
      </c>
      <c r="V36" s="10">
        <f t="shared" si="3"/>
        <v>0</v>
      </c>
      <c r="W36" s="10">
        <f t="shared" si="4"/>
        <v>0</v>
      </c>
      <c r="X36" s="9"/>
      <c r="Y36" s="96">
        <f t="shared" si="1"/>
        <v>0</v>
      </c>
    </row>
    <row r="37" spans="1:25" ht="20.25">
      <c r="A37" s="20" t="str">
        <f>'4д ясли'!A37</f>
        <v>18. Какао порошок</v>
      </c>
      <c r="B37" s="4"/>
      <c r="C37" s="88" t="str">
        <f>'4д ясли'!C37</f>
        <v>кг</v>
      </c>
      <c r="D37" s="20"/>
      <c r="E37" s="20"/>
      <c r="F37" s="4">
        <v>2E-3</v>
      </c>
      <c r="G37" s="20"/>
      <c r="H37" s="4"/>
      <c r="I37" s="27"/>
      <c r="J37" s="27"/>
      <c r="K37" s="4"/>
      <c r="L37" s="50"/>
      <c r="M37" s="20"/>
      <c r="N37" s="20"/>
      <c r="O37" s="20"/>
      <c r="P37" s="4"/>
      <c r="Q37" s="50"/>
      <c r="R37" s="20"/>
      <c r="S37" s="69"/>
      <c r="T37" s="50">
        <f t="shared" si="0"/>
        <v>2E-3</v>
      </c>
      <c r="U37" s="65">
        <f t="shared" si="2"/>
        <v>0</v>
      </c>
      <c r="V37" s="10">
        <f t="shared" si="3"/>
        <v>0</v>
      </c>
      <c r="W37" s="10">
        <f t="shared" si="4"/>
        <v>0</v>
      </c>
      <c r="X37" s="9"/>
      <c r="Y37" s="96">
        <f t="shared" si="1"/>
        <v>0</v>
      </c>
    </row>
    <row r="38" spans="1:25" ht="20.25">
      <c r="A38" s="20" t="str">
        <f>'4д ясли'!A38</f>
        <v>19. Чай листовой</v>
      </c>
      <c r="B38" s="4"/>
      <c r="C38" s="88" t="str">
        <f>'4д ясли'!C38</f>
        <v>кг</v>
      </c>
      <c r="D38" s="20"/>
      <c r="E38" s="20"/>
      <c r="F38" s="20"/>
      <c r="G38" s="20"/>
      <c r="H38" s="4"/>
      <c r="I38" s="27"/>
      <c r="J38" s="27"/>
      <c r="K38" s="4"/>
      <c r="L38" s="50"/>
      <c r="M38" s="20"/>
      <c r="N38" s="20"/>
      <c r="O38" s="20"/>
      <c r="P38" s="20"/>
      <c r="Q38" s="20"/>
      <c r="R38" s="25">
        <v>2.9999999999999997E-4</v>
      </c>
      <c r="S38" s="69"/>
      <c r="T38" s="50">
        <f t="shared" si="0"/>
        <v>2.9999999999999997E-4</v>
      </c>
      <c r="U38" s="65">
        <f t="shared" si="2"/>
        <v>0</v>
      </c>
      <c r="V38" s="10">
        <f t="shared" si="3"/>
        <v>0</v>
      </c>
      <c r="W38" s="10">
        <f t="shared" si="4"/>
        <v>0</v>
      </c>
      <c r="X38" s="9"/>
      <c r="Y38" s="96">
        <f t="shared" si="1"/>
        <v>0</v>
      </c>
    </row>
    <row r="39" spans="1:25" s="41" customFormat="1" ht="20.25">
      <c r="A39" s="20" t="str">
        <f>'4д ясли'!A39</f>
        <v>20. Грудка куры охл.</v>
      </c>
      <c r="B39" s="7"/>
      <c r="C39" s="88" t="str">
        <f>'4д ясли'!C39</f>
        <v>кг</v>
      </c>
      <c r="D39" s="40"/>
      <c r="E39" s="40"/>
      <c r="F39" s="40"/>
      <c r="G39" s="40"/>
      <c r="H39" s="40"/>
      <c r="I39" s="37"/>
      <c r="J39" s="37"/>
      <c r="K39" s="7">
        <v>3.2500000000000001E-2</v>
      </c>
      <c r="L39" s="7"/>
      <c r="M39" s="40"/>
      <c r="N39" s="40"/>
      <c r="O39" s="40"/>
      <c r="P39" s="7"/>
      <c r="Q39" s="7"/>
      <c r="R39" s="40"/>
      <c r="S39" s="72"/>
      <c r="T39" s="50">
        <f t="shared" si="0"/>
        <v>3.2500000000000001E-2</v>
      </c>
      <c r="U39" s="65">
        <f t="shared" si="2"/>
        <v>0</v>
      </c>
      <c r="V39" s="10">
        <f t="shared" si="3"/>
        <v>0</v>
      </c>
      <c r="W39" s="10">
        <f t="shared" si="4"/>
        <v>0</v>
      </c>
      <c r="X39" s="9"/>
      <c r="Y39" s="96">
        <f t="shared" si="1"/>
        <v>0</v>
      </c>
    </row>
    <row r="40" spans="1:25" ht="20.25">
      <c r="A40" s="20" t="str">
        <f>'4д ясли'!A40</f>
        <v>21. Лук репчатый</v>
      </c>
      <c r="B40" s="4"/>
      <c r="C40" s="88" t="str">
        <f>'4д ясли'!C40</f>
        <v>кг</v>
      </c>
      <c r="D40" s="20"/>
      <c r="E40" s="20"/>
      <c r="F40" s="20"/>
      <c r="G40" s="20"/>
      <c r="H40" s="20"/>
      <c r="I40" s="99">
        <v>4.0000000000000001E-3</v>
      </c>
      <c r="J40" s="37"/>
      <c r="K40" s="7">
        <v>4.7000000000000002E-3</v>
      </c>
      <c r="L40" s="50"/>
      <c r="M40" s="20"/>
      <c r="N40" s="20"/>
      <c r="O40" s="20"/>
      <c r="P40" s="4"/>
      <c r="Q40" s="50"/>
      <c r="R40" s="20"/>
      <c r="S40" s="69"/>
      <c r="T40" s="50">
        <f t="shared" si="0"/>
        <v>8.6999999999999994E-3</v>
      </c>
      <c r="U40" s="65">
        <f t="shared" si="2"/>
        <v>0</v>
      </c>
      <c r="V40" s="10">
        <f t="shared" si="3"/>
        <v>0</v>
      </c>
      <c r="W40" s="10">
        <f t="shared" si="4"/>
        <v>0</v>
      </c>
      <c r="X40" s="9"/>
      <c r="Y40" s="96">
        <f t="shared" si="1"/>
        <v>0</v>
      </c>
    </row>
    <row r="41" spans="1:25" ht="20.25">
      <c r="A41" s="20" t="str">
        <f>'4д ясли'!A41</f>
        <v>22. Свинина</v>
      </c>
      <c r="B41" s="4"/>
      <c r="C41" s="88" t="str">
        <f>'4д ясли'!C41</f>
        <v>кг</v>
      </c>
      <c r="D41" s="20"/>
      <c r="E41" s="20"/>
      <c r="F41" s="20"/>
      <c r="G41" s="20"/>
      <c r="H41" s="20"/>
      <c r="I41" s="20"/>
      <c r="J41" s="20"/>
      <c r="K41" s="31">
        <v>3.0499999999999999E-2</v>
      </c>
      <c r="L41" s="50"/>
      <c r="M41" s="4"/>
      <c r="N41" s="21"/>
      <c r="O41" s="20"/>
      <c r="P41" s="20"/>
      <c r="Q41" s="20"/>
      <c r="R41" s="20"/>
      <c r="S41" s="69"/>
      <c r="T41" s="50">
        <f t="shared" si="0"/>
        <v>3.0499999999999999E-2</v>
      </c>
      <c r="U41" s="65">
        <f t="shared" si="2"/>
        <v>0</v>
      </c>
      <c r="V41" s="10">
        <f t="shared" si="3"/>
        <v>0</v>
      </c>
      <c r="W41" s="10">
        <f t="shared" si="4"/>
        <v>0</v>
      </c>
      <c r="X41" s="45"/>
      <c r="Y41" s="96">
        <f t="shared" si="1"/>
        <v>0</v>
      </c>
    </row>
    <row r="42" spans="1:25" ht="20.25">
      <c r="A42" s="20" t="str">
        <f>'4д ясли'!A42</f>
        <v>23. Сметана</v>
      </c>
      <c r="B42" s="4"/>
      <c r="C42" s="88" t="str">
        <f>'4д ясли'!C42</f>
        <v>кг</v>
      </c>
      <c r="D42" s="20"/>
      <c r="E42" s="20"/>
      <c r="F42" s="20"/>
      <c r="G42" s="20"/>
      <c r="H42" s="20"/>
      <c r="I42" s="20"/>
      <c r="J42" s="20"/>
      <c r="L42" s="31">
        <v>7.4999999999999997E-3</v>
      </c>
      <c r="M42" s="20"/>
      <c r="N42" s="4"/>
      <c r="O42" s="20"/>
      <c r="P42" s="77">
        <v>4.0000000000000001E-3</v>
      </c>
      <c r="Q42" s="20"/>
      <c r="R42" s="20"/>
      <c r="S42" s="69"/>
      <c r="T42" s="50">
        <f>SUM(D42:S42)</f>
        <v>1.15E-2</v>
      </c>
      <c r="U42" s="65">
        <f t="shared" si="2"/>
        <v>0</v>
      </c>
      <c r="V42" s="10">
        <f t="shared" si="3"/>
        <v>0</v>
      </c>
      <c r="W42" s="10">
        <f t="shared" si="4"/>
        <v>0</v>
      </c>
      <c r="X42" s="9"/>
      <c r="Y42" s="96">
        <f t="shared" si="1"/>
        <v>0</v>
      </c>
    </row>
    <row r="43" spans="1:25" ht="20.25">
      <c r="A43" s="20" t="str">
        <f>'4д ясли'!A43</f>
        <v>24. Мука</v>
      </c>
      <c r="B43" s="4"/>
      <c r="C43" s="88" t="str">
        <f>'4д ясли'!C43</f>
        <v>кг</v>
      </c>
      <c r="D43" s="20"/>
      <c r="E43" s="20"/>
      <c r="F43" s="20"/>
      <c r="G43" s="20"/>
      <c r="H43" s="20"/>
      <c r="I43" s="98">
        <v>3.3999999999999998E-3</v>
      </c>
      <c r="J43" s="20"/>
      <c r="K43" s="94"/>
      <c r="L43" s="31">
        <v>2.2000000000000001E-3</v>
      </c>
      <c r="M43" s="20"/>
      <c r="N43" s="20"/>
      <c r="O43" s="20"/>
      <c r="P43" s="21"/>
      <c r="Q43" s="25"/>
      <c r="R43" s="20"/>
      <c r="S43" s="69"/>
      <c r="T43" s="50">
        <f t="shared" si="0"/>
        <v>5.5999999999999999E-3</v>
      </c>
      <c r="U43" s="65">
        <f t="shared" si="2"/>
        <v>0</v>
      </c>
      <c r="V43" s="10">
        <f t="shared" si="3"/>
        <v>0</v>
      </c>
      <c r="W43" s="10">
        <f t="shared" si="4"/>
        <v>0</v>
      </c>
      <c r="X43" s="9"/>
      <c r="Y43" s="96">
        <f t="shared" si="1"/>
        <v>0</v>
      </c>
    </row>
    <row r="44" spans="1:25" ht="20.25">
      <c r="A44" s="20" t="str">
        <f>'4д ясли'!A44</f>
        <v>25. Томат-паста</v>
      </c>
      <c r="B44" s="4"/>
      <c r="C44" s="88" t="str">
        <f>'4д ясли'!C44</f>
        <v>кг</v>
      </c>
      <c r="D44" s="20"/>
      <c r="E44" s="20"/>
      <c r="F44" s="20"/>
      <c r="G44" s="20"/>
      <c r="H44" s="20"/>
      <c r="I44" s="20"/>
      <c r="J44" s="20"/>
      <c r="L44" s="30">
        <v>1.1999999999999999E-3</v>
      </c>
      <c r="M44" s="20"/>
      <c r="N44" s="20"/>
      <c r="O44" s="20"/>
      <c r="P44" s="30"/>
      <c r="Q44" s="30"/>
      <c r="R44" s="20"/>
      <c r="S44" s="69"/>
      <c r="T44" s="50">
        <f t="shared" si="0"/>
        <v>1.1999999999999999E-3</v>
      </c>
      <c r="U44" s="65">
        <f t="shared" si="2"/>
        <v>0</v>
      </c>
      <c r="V44" s="10">
        <f t="shared" si="3"/>
        <v>0</v>
      </c>
      <c r="W44" s="10">
        <f t="shared" si="4"/>
        <v>0</v>
      </c>
      <c r="X44" s="9"/>
      <c r="Y44" s="96">
        <f t="shared" si="1"/>
        <v>0</v>
      </c>
    </row>
    <row r="45" spans="1:25" ht="20.25">
      <c r="A45" s="20" t="str">
        <f>'4д ясли'!A45</f>
        <v>26. Яйцо</v>
      </c>
      <c r="B45" s="4"/>
      <c r="C45" s="88" t="str">
        <f>'4д ясли'!C45</f>
        <v>кг</v>
      </c>
      <c r="D45" s="20"/>
      <c r="E45" s="20"/>
      <c r="F45" s="20"/>
      <c r="G45" s="20"/>
      <c r="H45" s="20"/>
      <c r="I45" s="20"/>
      <c r="J45" s="20"/>
      <c r="K45" s="95"/>
      <c r="L45" s="20"/>
      <c r="M45" s="20"/>
      <c r="N45" s="20"/>
      <c r="O45" s="20"/>
      <c r="P45" s="21">
        <v>4.0000000000000001E-3</v>
      </c>
      <c r="Q45" s="31"/>
      <c r="R45" s="20"/>
      <c r="S45" s="69"/>
      <c r="T45" s="50">
        <f t="shared" si="0"/>
        <v>4.0000000000000001E-3</v>
      </c>
      <c r="U45" s="65">
        <f t="shared" si="2"/>
        <v>0</v>
      </c>
      <c r="V45" s="10">
        <f t="shared" si="3"/>
        <v>0</v>
      </c>
      <c r="W45" s="10">
        <f t="shared" si="4"/>
        <v>0</v>
      </c>
      <c r="X45" s="9"/>
      <c r="Y45" s="96">
        <f t="shared" si="1"/>
        <v>0</v>
      </c>
    </row>
    <row r="46" spans="1:25" ht="21">
      <c r="A46" s="20" t="str">
        <f>'4д ясли'!A46</f>
        <v>27. Творог</v>
      </c>
      <c r="B46" s="78"/>
      <c r="C46" s="88" t="str">
        <f>'4д ясли'!C46</f>
        <v>кг</v>
      </c>
      <c r="D46" s="79"/>
      <c r="E46" s="79"/>
      <c r="F46" s="79"/>
      <c r="G46" s="80"/>
      <c r="H46" s="79"/>
      <c r="I46" s="79"/>
      <c r="J46" s="79"/>
      <c r="K46" s="79"/>
      <c r="L46" s="79"/>
      <c r="M46" s="79"/>
      <c r="N46" s="79"/>
      <c r="O46" s="79"/>
      <c r="P46" s="35">
        <v>5.5100000000000003E-2</v>
      </c>
      <c r="Q46" s="35"/>
      <c r="R46" s="81"/>
      <c r="S46" s="83"/>
      <c r="T46" s="35">
        <f t="shared" si="0"/>
        <v>5.5100000000000003E-2</v>
      </c>
      <c r="U46" s="65">
        <f t="shared" si="2"/>
        <v>0</v>
      </c>
      <c r="V46" s="10">
        <f t="shared" si="3"/>
        <v>0</v>
      </c>
      <c r="W46" s="10">
        <f t="shared" si="4"/>
        <v>0</v>
      </c>
      <c r="X46" s="48"/>
      <c r="Y46" s="96">
        <f t="shared" si="1"/>
        <v>0</v>
      </c>
    </row>
    <row r="47" spans="1:25" ht="20.25">
      <c r="A47" s="20" t="str">
        <f>'4д ясли'!A47</f>
        <v>28. Крупа манная</v>
      </c>
      <c r="B47" s="9"/>
      <c r="C47" s="88" t="str">
        <f>'4д ясли'!C47</f>
        <v>кг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77">
        <v>6.0000000000000001E-3</v>
      </c>
      <c r="Q47" s="9"/>
      <c r="R47" s="9"/>
      <c r="S47" s="9"/>
      <c r="T47" s="35">
        <f t="shared" si="0"/>
        <v>6.0000000000000001E-3</v>
      </c>
      <c r="U47" s="65">
        <f t="shared" si="2"/>
        <v>0</v>
      </c>
      <c r="V47" s="10">
        <f t="shared" si="3"/>
        <v>0</v>
      </c>
      <c r="W47" s="10">
        <f t="shared" si="4"/>
        <v>0</v>
      </c>
      <c r="X47" s="9"/>
      <c r="Y47" s="96">
        <f t="shared" si="1"/>
        <v>0</v>
      </c>
    </row>
    <row r="48" spans="1:25" ht="20.25">
      <c r="A48" s="20" t="str">
        <f>'4д ясли'!A48</f>
        <v>29. Сухари панир.</v>
      </c>
      <c r="B48" s="9"/>
      <c r="C48" s="88" t="str">
        <f>'4д ясли'!C48</f>
        <v>кг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77">
        <v>4.0000000000000001E-3</v>
      </c>
      <c r="Q48" s="9"/>
      <c r="R48" s="9"/>
      <c r="S48" s="9"/>
      <c r="T48" s="35">
        <f t="shared" si="0"/>
        <v>4.0000000000000001E-3</v>
      </c>
      <c r="U48" s="65">
        <f t="shared" si="2"/>
        <v>0</v>
      </c>
      <c r="V48" s="10">
        <f t="shared" si="3"/>
        <v>0</v>
      </c>
      <c r="W48" s="10">
        <f t="shared" si="4"/>
        <v>0</v>
      </c>
      <c r="X48" s="9"/>
      <c r="Y48" s="96">
        <f t="shared" si="1"/>
        <v>0</v>
      </c>
    </row>
    <row r="49" spans="1:25" ht="20.25">
      <c r="A49" s="20" t="str">
        <f>'4д ясли'!A49</f>
        <v>30. Молоко сгущ.</v>
      </c>
      <c r="B49" s="9"/>
      <c r="C49" s="88" t="str">
        <f>'4д ясли'!C49</f>
        <v>кг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1">
        <v>0.02</v>
      </c>
      <c r="R49" s="9"/>
      <c r="S49" s="9"/>
      <c r="T49" s="21">
        <f t="shared" si="0"/>
        <v>0.02</v>
      </c>
      <c r="U49" s="65">
        <f t="shared" si="2"/>
        <v>0</v>
      </c>
      <c r="V49" s="10">
        <f t="shared" si="3"/>
        <v>0</v>
      </c>
      <c r="W49" s="10">
        <f t="shared" si="4"/>
        <v>0</v>
      </c>
      <c r="X49" s="9"/>
      <c r="Y49" s="96">
        <f t="shared" si="1"/>
        <v>0</v>
      </c>
    </row>
    <row r="50" spans="1:25" ht="20.25">
      <c r="A50" s="20" t="str">
        <f>'4д ясли'!A50</f>
        <v>31. Капуста б/к</v>
      </c>
      <c r="B50" s="76"/>
      <c r="C50" s="88" t="str">
        <f>'4д ясли'!C50</f>
        <v>кг</v>
      </c>
      <c r="D50" s="76"/>
      <c r="E50" s="76"/>
      <c r="F50" s="76"/>
      <c r="G50" s="76"/>
      <c r="H50" s="86">
        <v>5.7200000000000001E-2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84">
        <f t="shared" si="0"/>
        <v>5.7200000000000001E-2</v>
      </c>
      <c r="U50" s="65">
        <f t="shared" si="2"/>
        <v>0</v>
      </c>
      <c r="V50" s="10">
        <f t="shared" si="3"/>
        <v>0</v>
      </c>
      <c r="W50" s="10">
        <f t="shared" si="4"/>
        <v>0</v>
      </c>
      <c r="X50" s="9"/>
      <c r="Y50" s="96">
        <f t="shared" si="1"/>
        <v>0</v>
      </c>
    </row>
  </sheetData>
  <mergeCells count="49">
    <mergeCell ref="I18:J18"/>
    <mergeCell ref="A1:Y1"/>
    <mergeCell ref="A2:Y2"/>
    <mergeCell ref="A3:Y3"/>
    <mergeCell ref="A4:Y4"/>
    <mergeCell ref="A7:B7"/>
    <mergeCell ref="C7:D7"/>
    <mergeCell ref="E7:F7"/>
    <mergeCell ref="G7:H7"/>
    <mergeCell ref="I7:K7"/>
    <mergeCell ref="A5:Y5"/>
    <mergeCell ref="A6:Y6"/>
    <mergeCell ref="L7:M7"/>
    <mergeCell ref="E10:F10"/>
    <mergeCell ref="G10:H10"/>
    <mergeCell ref="I10:K10"/>
    <mergeCell ref="A8:B8"/>
    <mergeCell ref="C8:D8"/>
    <mergeCell ref="E8:F8"/>
    <mergeCell ref="G8:H8"/>
    <mergeCell ref="I8:K8"/>
    <mergeCell ref="A9:B9"/>
    <mergeCell ref="C9:D9"/>
    <mergeCell ref="E9:F9"/>
    <mergeCell ref="G9:H9"/>
    <mergeCell ref="I9:K9"/>
    <mergeCell ref="W15:W18"/>
    <mergeCell ref="V15:V18"/>
    <mergeCell ref="T13:T15"/>
    <mergeCell ref="U15:U18"/>
    <mergeCell ref="U13:Y14"/>
    <mergeCell ref="X15:X18"/>
    <mergeCell ref="Y15:Y18"/>
    <mergeCell ref="L8:M8"/>
    <mergeCell ref="L9:M9"/>
    <mergeCell ref="L10:M10"/>
    <mergeCell ref="L11:M11"/>
    <mergeCell ref="A13:B14"/>
    <mergeCell ref="C13:C15"/>
    <mergeCell ref="A11:D11"/>
    <mergeCell ref="E11:F11"/>
    <mergeCell ref="G11:H11"/>
    <mergeCell ref="D13:S13"/>
    <mergeCell ref="P14:S14"/>
    <mergeCell ref="D14:F14"/>
    <mergeCell ref="H14:O14"/>
    <mergeCell ref="I11:K11"/>
    <mergeCell ref="A10:B10"/>
    <mergeCell ref="C10:D10"/>
  </mergeCells>
  <printOptions horizontalCentered="1"/>
  <pageMargins left="0" right="0" top="0.19685039370078741" bottom="0" header="0.31496062992125984" footer="0.31496062992125984"/>
  <pageSetup paperSize="9" scale="54" orientation="landscape" r:id="rId1"/>
  <rowBreaks count="1" manualBreakCount="1">
    <brk id="3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4д ясли</vt:lpstr>
      <vt:lpstr>4д сад</vt:lpstr>
      <vt:lpstr>'4д сад'!Область_печати</vt:lpstr>
      <vt:lpstr>'4д ясли'!Область_печати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ZherlyNP</dc:creator>
  <cp:lastModifiedBy>Пользователь</cp:lastModifiedBy>
  <cp:lastPrinted>2021-08-05T03:29:22Z</cp:lastPrinted>
  <dcterms:created xsi:type="dcterms:W3CDTF">2020-12-24T04:38:24Z</dcterms:created>
  <dcterms:modified xsi:type="dcterms:W3CDTF">2021-08-11T11:11:16Z</dcterms:modified>
</cp:coreProperties>
</file>