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165" windowHeight="7200" activeTab="1"/>
  </bookViews>
  <sheets>
    <sheet name="5д ясли" sheetId="1" r:id="rId1"/>
    <sheet name="5д сад" sheetId="2" r:id="rId2"/>
  </sheets>
  <definedNames>
    <definedName name="_xlnm.Print_Area" localSheetId="1">'5д сад'!$A$1:$U$43</definedName>
    <definedName name="_xlnm.Print_Area" localSheetId="0">'5д ясли'!$A$1:$S$43</definedName>
  </definedNames>
  <calcPr calcId="124519"/>
</workbook>
</file>

<file path=xl/calcChain.xml><?xml version="1.0" encoding="utf-8"?>
<calcChain xmlns="http://schemas.openxmlformats.org/spreadsheetml/2006/main">
  <c r="U19" i="2"/>
  <c r="P19"/>
  <c r="P19" i="1"/>
  <c r="S19"/>
  <c r="P20" l="1"/>
  <c r="C20" i="2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19"/>
  <c r="P26"/>
  <c r="P20"/>
  <c r="P21"/>
  <c r="P22"/>
  <c r="P23"/>
  <c r="P24"/>
  <c r="P25"/>
  <c r="P27"/>
  <c r="P28"/>
  <c r="P29"/>
  <c r="P30"/>
  <c r="P31"/>
  <c r="P32"/>
  <c r="P33"/>
  <c r="P34"/>
  <c r="P35"/>
  <c r="P36"/>
  <c r="P37"/>
  <c r="P38"/>
  <c r="P39"/>
  <c r="P40"/>
  <c r="P41"/>
  <c r="P42"/>
  <c r="P43"/>
  <c r="P21" i="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Q20"/>
  <c r="S20" i="2"/>
  <c r="S21" s="1"/>
  <c r="S22" s="1"/>
  <c r="S23" s="1"/>
  <c r="S24" s="1"/>
  <c r="S25" s="1"/>
  <c r="S26" s="1"/>
  <c r="S27" s="1"/>
  <c r="S28" s="1"/>
  <c r="S29" s="1"/>
  <c r="S30" s="1"/>
  <c r="S31" s="1"/>
  <c r="S32" s="1"/>
  <c r="S33" s="1"/>
  <c r="S34" s="1"/>
  <c r="S35" s="1"/>
  <c r="S36" s="1"/>
  <c r="S37" s="1"/>
  <c r="S38" s="1"/>
  <c r="S39" s="1"/>
  <c r="S40" s="1"/>
  <c r="S41" s="1"/>
  <c r="S42" s="1"/>
  <c r="S43" s="1"/>
  <c r="R20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Q20"/>
  <c r="U20" l="1"/>
  <c r="Q21"/>
  <c r="S20" i="1"/>
  <c r="Q21"/>
  <c r="T19"/>
  <c r="U21" i="2" l="1"/>
  <c r="Q22"/>
  <c r="S21" i="1"/>
  <c r="Q22"/>
  <c r="T20"/>
  <c r="T21" l="1"/>
  <c r="Q23" i="2"/>
  <c r="U22"/>
  <c r="Q23" i="1"/>
  <c r="S22"/>
  <c r="Q24" i="2" l="1"/>
  <c r="U23"/>
  <c r="T22" i="1"/>
  <c r="Q24"/>
  <c r="S23"/>
  <c r="Q25" i="2" l="1"/>
  <c r="U24"/>
  <c r="T23" i="1"/>
  <c r="Q25"/>
  <c r="S24"/>
  <c r="Q26" i="2" l="1"/>
  <c r="U25"/>
  <c r="T24" i="1"/>
  <c r="Q26"/>
  <c r="S25"/>
  <c r="Q27" i="2" l="1"/>
  <c r="U26"/>
  <c r="T25" i="1"/>
  <c r="Q27"/>
  <c r="S26"/>
  <c r="Q28" i="2" l="1"/>
  <c r="U27"/>
  <c r="T26" i="1"/>
  <c r="Q28"/>
  <c r="S27"/>
  <c r="Q29" i="2" l="1"/>
  <c r="U28"/>
  <c r="T27" i="1"/>
  <c r="Q29"/>
  <c r="S28"/>
  <c r="Q30" i="2" l="1"/>
  <c r="U29"/>
  <c r="T28" i="1"/>
  <c r="Q30"/>
  <c r="S29"/>
  <c r="Q31" i="2" l="1"/>
  <c r="U30"/>
  <c r="T29" i="1"/>
  <c r="Q31"/>
  <c r="S30"/>
  <c r="Q32" i="2" l="1"/>
  <c r="U31"/>
  <c r="T30" i="1"/>
  <c r="Q32"/>
  <c r="S31"/>
  <c r="Q33" i="2" l="1"/>
  <c r="U32"/>
  <c r="T31" i="1"/>
  <c r="Q33"/>
  <c r="S32"/>
  <c r="Q34" i="2" l="1"/>
  <c r="U33"/>
  <c r="T32" i="1"/>
  <c r="Q34"/>
  <c r="S33"/>
  <c r="Q35" i="2" l="1"/>
  <c r="U34"/>
  <c r="T33" i="1"/>
  <c r="Q35"/>
  <c r="S34"/>
  <c r="Q36" i="2" l="1"/>
  <c r="U35"/>
  <c r="T34" i="1"/>
  <c r="Q36"/>
  <c r="S35"/>
  <c r="Q37" i="2" l="1"/>
  <c r="U36"/>
  <c r="T35" i="1"/>
  <c r="Q37"/>
  <c r="S36"/>
  <c r="Q38" i="2" l="1"/>
  <c r="U37"/>
  <c r="T36" i="1"/>
  <c r="Q38"/>
  <c r="S37"/>
  <c r="Q39" i="2" l="1"/>
  <c r="U38"/>
  <c r="T37" i="1"/>
  <c r="Q39"/>
  <c r="S38"/>
  <c r="Q40" i="2" l="1"/>
  <c r="U39"/>
  <c r="T38" i="1"/>
  <c r="Q40"/>
  <c r="S39"/>
  <c r="Q41" i="2" l="1"/>
  <c r="U40"/>
  <c r="T39" i="1"/>
  <c r="Q41"/>
  <c r="S40"/>
  <c r="Q42" i="2" l="1"/>
  <c r="U41"/>
  <c r="T40" i="1"/>
  <c r="Q42"/>
  <c r="S41"/>
  <c r="Q43" i="2" l="1"/>
  <c r="U43" s="1"/>
  <c r="U42"/>
  <c r="T41" i="1"/>
  <c r="Q43"/>
  <c r="S43" s="1"/>
  <c r="S42"/>
  <c r="A20" i="2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19"/>
  <c r="T43" i="1" l="1"/>
  <c r="T42"/>
</calcChain>
</file>

<file path=xl/sharedStrings.xml><?xml version="1.0" encoding="utf-8"?>
<sst xmlns="http://schemas.openxmlformats.org/spreadsheetml/2006/main" count="141" uniqueCount="79">
  <si>
    <t xml:space="preserve">Меню-требование на выдачу продуктов питания № </t>
  </si>
  <si>
    <t>Материально ответственное лицо___________________________________</t>
  </si>
  <si>
    <t>Типовое меню___________________________________</t>
  </si>
  <si>
    <t>Наименование</t>
  </si>
  <si>
    <t>Плановая стоимость на всех довольствующихся, руб.</t>
  </si>
  <si>
    <t>Ревда ДОУ 1-3 лет</t>
  </si>
  <si>
    <t>Всего:</t>
  </si>
  <si>
    <t>Продукты</t>
  </si>
  <si>
    <t>Единица измерения</t>
  </si>
  <si>
    <t>Количество продуктов питания подлежащих закладке</t>
  </si>
  <si>
    <t>Итого по ДОУ с 1-3 лет</t>
  </si>
  <si>
    <t>Итого количество детей за день</t>
  </si>
  <si>
    <t>Всего количество продуктов</t>
  </si>
  <si>
    <t>Завтрак</t>
  </si>
  <si>
    <t>Завтрак 2</t>
  </si>
  <si>
    <t>Обед</t>
  </si>
  <si>
    <t>Полдник</t>
  </si>
  <si>
    <t>Код</t>
  </si>
  <si>
    <t>Чай с молоком</t>
  </si>
  <si>
    <t>Компот из яблок</t>
  </si>
  <si>
    <t>Количество порций</t>
  </si>
  <si>
    <t>Выход-вес порций</t>
  </si>
  <si>
    <t>20/20</t>
  </si>
  <si>
    <t>20/30</t>
  </si>
  <si>
    <t>Итого по ДОУ с 3-7 лет</t>
  </si>
  <si>
    <t>Ревда ДОУ 3-7 лет</t>
  </si>
  <si>
    <t>Максим. стоимость 1 дня, руб.</t>
  </si>
  <si>
    <t>Численность довольствующихся по плановой стоимости 1 дня</t>
  </si>
  <si>
    <t>Фактическая стоимость, руб.</t>
  </si>
  <si>
    <t>Численность персонала, чел.</t>
  </si>
  <si>
    <t>Расход продуктов питания</t>
  </si>
  <si>
    <t>Проба</t>
  </si>
  <si>
    <t>Всего кол-во продуктов сад + ясли</t>
  </si>
  <si>
    <t>1. Батон</t>
  </si>
  <si>
    <t>2. Хлеб пшеничн.</t>
  </si>
  <si>
    <t>3. Хлеб ржан.</t>
  </si>
  <si>
    <t>4. Масло сливочн.</t>
  </si>
  <si>
    <t>5. Повидло</t>
  </si>
  <si>
    <t>6. Чай листов.</t>
  </si>
  <si>
    <t>7. Вода</t>
  </si>
  <si>
    <t>8. Сахар</t>
  </si>
  <si>
    <t>11. Сок</t>
  </si>
  <si>
    <t>12. Морковь п/ф</t>
  </si>
  <si>
    <t>13. Масло растит.</t>
  </si>
  <si>
    <t>15. Картофель п/ф</t>
  </si>
  <si>
    <t>17. Грудка куры охл.</t>
  </si>
  <si>
    <t>18. Сметана</t>
  </si>
  <si>
    <t>21. Соль</t>
  </si>
  <si>
    <t>22. Свекла п/ф</t>
  </si>
  <si>
    <t>Сотрудники (1)</t>
  </si>
  <si>
    <t>Сотрудники (2)</t>
  </si>
  <si>
    <t>Омлет натуральный с маслом</t>
  </si>
  <si>
    <t>Молоко кипяченое</t>
  </si>
  <si>
    <t>10. Яйцо кур.</t>
  </si>
  <si>
    <t>Бутерброд с маслом, повидлом</t>
  </si>
  <si>
    <t>Хлеб пшен.</t>
  </si>
  <si>
    <t>16. Лук репчатый</t>
  </si>
  <si>
    <t>9. Молоко пастер.</t>
  </si>
  <si>
    <t>10/20/30</t>
  </si>
  <si>
    <t>5/15/30</t>
  </si>
  <si>
    <t>кг</t>
  </si>
  <si>
    <t>л</t>
  </si>
  <si>
    <t>Сок фруктовый</t>
  </si>
  <si>
    <t>Хлеб пшен./ржано.</t>
  </si>
  <si>
    <t>Свекольник со сметаной</t>
  </si>
  <si>
    <t>Рагу из мяса кур</t>
  </si>
  <si>
    <r>
      <t>Учреждение _</t>
    </r>
    <r>
      <rPr>
        <u/>
        <sz val="12"/>
        <color theme="1"/>
        <rFont val="Times New Roman"/>
        <family val="1"/>
        <charset val="204"/>
      </rPr>
      <t>ИП Ефремова О.В.</t>
    </r>
    <r>
      <rPr>
        <sz val="12"/>
        <color theme="1"/>
        <rFont val="Times New Roman"/>
        <family val="1"/>
        <charset val="204"/>
      </rPr>
      <t>__________________</t>
    </r>
  </si>
  <si>
    <r>
      <t xml:space="preserve">Структурное подразделение </t>
    </r>
    <r>
      <rPr>
        <u/>
        <sz val="12"/>
        <color theme="1"/>
        <rFont val="Times New Roman"/>
        <family val="1"/>
        <charset val="204"/>
      </rPr>
      <t>ДОУ №</t>
    </r>
    <r>
      <rPr>
        <sz val="12"/>
        <color theme="1"/>
        <rFont val="Times New Roman"/>
        <family val="1"/>
        <charset val="204"/>
      </rPr>
      <t>________</t>
    </r>
    <r>
      <rPr>
        <u/>
        <sz val="12"/>
        <color theme="1"/>
        <rFont val="Times New Roman"/>
        <family val="1"/>
        <charset val="204"/>
      </rPr>
      <t>Ревда</t>
    </r>
    <r>
      <rPr>
        <sz val="12"/>
        <color theme="1"/>
        <rFont val="Times New Roman"/>
        <family val="1"/>
        <charset val="204"/>
      </rPr>
      <t>________________</t>
    </r>
  </si>
  <si>
    <r>
      <t>Учреждение __</t>
    </r>
    <r>
      <rPr>
        <u/>
        <sz val="12"/>
        <color theme="1"/>
        <rFont val="Times New Roman"/>
        <family val="1"/>
        <charset val="204"/>
      </rPr>
      <t>ИП Ефремова О.В.</t>
    </r>
    <r>
      <rPr>
        <sz val="12"/>
        <color theme="1"/>
        <rFont val="Times New Roman"/>
        <family val="1"/>
        <charset val="204"/>
      </rPr>
      <t>__________________</t>
    </r>
  </si>
  <si>
    <t>14. Зелень сухая</t>
  </si>
  <si>
    <t>23. Мука</t>
  </si>
  <si>
    <t>24. Витамин С</t>
  </si>
  <si>
    <t>25. Кислота лимонная</t>
  </si>
  <si>
    <t>Каша геркулесовая молочная жидкая с/м</t>
  </si>
  <si>
    <t>Салат из отварной моркови с м/р</t>
  </si>
  <si>
    <t>20. Крупа геркулес</t>
  </si>
  <si>
    <t>19. Яблоки</t>
  </si>
  <si>
    <r>
      <t>на__</t>
    </r>
    <r>
      <rPr>
        <b/>
        <u/>
        <sz val="12"/>
        <color theme="1"/>
        <rFont val="Times New Roman"/>
        <family val="1"/>
        <charset val="204"/>
      </rPr>
      <t>1 неделя, 5 день</t>
    </r>
    <r>
      <rPr>
        <sz val="12"/>
        <color theme="1"/>
        <rFont val="Times New Roman"/>
        <family val="1"/>
        <charset val="204"/>
      </rPr>
      <t>_</t>
    </r>
    <r>
      <rPr>
        <b/>
        <u/>
        <sz val="12"/>
        <color theme="1"/>
        <rFont val="Times New Roman"/>
        <family val="1"/>
        <charset val="204"/>
      </rPr>
      <t>(03 сентября 2021)</t>
    </r>
    <r>
      <rPr>
        <sz val="12"/>
        <color theme="1"/>
        <rFont val="Times New Roman"/>
        <family val="1"/>
        <charset val="204"/>
      </rPr>
      <t>__</t>
    </r>
  </si>
  <si>
    <r>
      <t>на___</t>
    </r>
    <r>
      <rPr>
        <b/>
        <u/>
        <sz val="12"/>
        <color theme="1"/>
        <rFont val="Times New Roman"/>
        <family val="1"/>
        <charset val="204"/>
      </rPr>
      <t>1 неделя, 5 день</t>
    </r>
    <r>
      <rPr>
        <sz val="12"/>
        <color theme="1"/>
        <rFont val="Times New Roman"/>
        <family val="1"/>
        <charset val="204"/>
      </rPr>
      <t>_</t>
    </r>
    <r>
      <rPr>
        <u/>
        <sz val="12"/>
        <color theme="1"/>
        <rFont val="Times New Roman"/>
        <family val="1"/>
        <charset val="204"/>
      </rPr>
      <t>(</t>
    </r>
    <r>
      <rPr>
        <b/>
        <u/>
        <sz val="12"/>
        <color theme="1"/>
        <rFont val="Times New Roman"/>
        <family val="1"/>
        <charset val="204"/>
      </rPr>
      <t>03 сентября 2021</t>
    </r>
    <r>
      <rPr>
        <u/>
        <sz val="12"/>
        <color theme="1"/>
        <rFont val="Times New Roman"/>
        <family val="1"/>
        <charset val="204"/>
      </rPr>
      <t>)</t>
    </r>
    <r>
      <rPr>
        <sz val="12"/>
        <color theme="1"/>
        <rFont val="Times New Roman"/>
        <family val="1"/>
        <charset val="204"/>
      </rPr>
      <t>___</t>
    </r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</si>
</sst>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0000"/>
  </numFmts>
  <fonts count="10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2" fillId="2" borderId="0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2" borderId="8" xfId="0" applyFont="1" applyFill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/>
    <xf numFmtId="0" fontId="3" fillId="2" borderId="1" xfId="0" applyFont="1" applyFill="1" applyBorder="1" applyAlignment="1">
      <alignment horizontal="center" wrapText="1"/>
    </xf>
    <xf numFmtId="166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6" fontId="3" fillId="0" borderId="1" xfId="0" applyNumberFormat="1" applyFont="1" applyBorder="1" applyAlignment="1">
      <alignment horizontal="center"/>
    </xf>
    <xf numFmtId="165" fontId="3" fillId="2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/>
    <xf numFmtId="0" fontId="0" fillId="2" borderId="0" xfId="0" applyFill="1"/>
    <xf numFmtId="0" fontId="5" fillId="0" borderId="0" xfId="0" applyFont="1" applyBorder="1"/>
    <xf numFmtId="0" fontId="0" fillId="0" borderId="0" xfId="0" applyBorder="1"/>
    <xf numFmtId="0" fontId="3" fillId="0" borderId="4" xfId="0" applyFont="1" applyBorder="1"/>
    <xf numFmtId="0" fontId="3" fillId="2" borderId="1" xfId="0" applyFont="1" applyFill="1" applyBorder="1"/>
    <xf numFmtId="0" fontId="3" fillId="0" borderId="3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3" xfId="0" applyFont="1" applyBorder="1"/>
    <xf numFmtId="0" fontId="3" fillId="2" borderId="3" xfId="0" applyFont="1" applyFill="1" applyBorder="1" applyAlignment="1">
      <alignment horizontal="center"/>
    </xf>
    <xf numFmtId="0" fontId="3" fillId="0" borderId="13" xfId="0" applyFont="1" applyBorder="1"/>
    <xf numFmtId="0" fontId="0" fillId="0" borderId="11" xfId="0" applyBorder="1"/>
    <xf numFmtId="0" fontId="3" fillId="3" borderId="1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8" xfId="0" applyFont="1" applyBorder="1"/>
    <xf numFmtId="0" fontId="3" fillId="0" borderId="14" xfId="0" applyFont="1" applyBorder="1"/>
    <xf numFmtId="164" fontId="3" fillId="0" borderId="4" xfId="0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/>
    </xf>
    <xf numFmtId="0" fontId="7" fillId="2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6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0"/>
  <sheetViews>
    <sheetView view="pageBreakPreview" zoomScale="70" zoomScaleSheetLayoutView="70" workbookViewId="0">
      <selection activeCell="O7" sqref="O7"/>
    </sheetView>
  </sheetViews>
  <sheetFormatPr defaultRowHeight="15"/>
  <cols>
    <col min="1" max="1" width="30.28515625" customWidth="1"/>
    <col min="2" max="2" width="5" bestFit="1" customWidth="1"/>
    <col min="3" max="3" width="6.28515625" bestFit="1" customWidth="1"/>
    <col min="4" max="4" width="11.5703125" bestFit="1" customWidth="1"/>
    <col min="5" max="5" width="10.28515625" customWidth="1"/>
    <col min="6" max="6" width="10.42578125" customWidth="1"/>
    <col min="7" max="7" width="9.42578125" customWidth="1"/>
    <col min="8" max="8" width="10.85546875" customWidth="1"/>
    <col min="9" max="9" width="12" customWidth="1"/>
    <col min="10" max="10" width="12.28515625" bestFit="1" customWidth="1"/>
    <col min="11" max="11" width="14.140625" bestFit="1" customWidth="1"/>
    <col min="12" max="12" width="8.42578125" bestFit="1" customWidth="1"/>
    <col min="13" max="13" width="10.140625" bestFit="1" customWidth="1"/>
    <col min="14" max="14" width="9.140625" bestFit="1" customWidth="1"/>
    <col min="15" max="15" width="8.28515625" bestFit="1" customWidth="1"/>
    <col min="16" max="16" width="13" bestFit="1" customWidth="1"/>
    <col min="17" max="17" width="8" customWidth="1"/>
    <col min="18" max="18" width="6.7109375" bestFit="1" customWidth="1"/>
    <col min="19" max="19" width="14.7109375" customWidth="1"/>
    <col min="20" max="20" width="15.28515625" customWidth="1"/>
  </cols>
  <sheetData>
    <row r="1" spans="1:20" ht="15.7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43"/>
    </row>
    <row r="2" spans="1:20" ht="15.75">
      <c r="A2" s="91" t="s">
        <v>77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43"/>
    </row>
    <row r="3" spans="1:20" ht="15.75">
      <c r="A3" s="91" t="s">
        <v>66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43"/>
    </row>
    <row r="4" spans="1:20" ht="15.75">
      <c r="A4" s="91" t="s">
        <v>67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43"/>
    </row>
    <row r="5" spans="1:20" ht="15.75">
      <c r="A5" s="91" t="s">
        <v>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43"/>
    </row>
    <row r="6" spans="1:20" ht="19.149999999999999" customHeight="1">
      <c r="A6" s="91" t="s">
        <v>2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43"/>
    </row>
    <row r="7" spans="1:20" ht="81.75" customHeight="1">
      <c r="A7" s="93" t="s">
        <v>3</v>
      </c>
      <c r="B7" s="93"/>
      <c r="C7" s="92" t="s">
        <v>26</v>
      </c>
      <c r="D7" s="92"/>
      <c r="E7" s="94" t="s">
        <v>27</v>
      </c>
      <c r="F7" s="95"/>
      <c r="G7" s="92" t="s">
        <v>4</v>
      </c>
      <c r="H7" s="94"/>
      <c r="I7" s="92" t="s">
        <v>28</v>
      </c>
      <c r="J7" s="92"/>
      <c r="K7" s="92" t="s">
        <v>29</v>
      </c>
      <c r="L7" s="92"/>
      <c r="M7" s="1"/>
      <c r="N7" s="1"/>
      <c r="O7" s="1"/>
      <c r="P7" s="1"/>
      <c r="Q7" s="2"/>
      <c r="R7" s="2"/>
      <c r="S7" s="2"/>
      <c r="T7" s="37"/>
    </row>
    <row r="8" spans="1:20" ht="18.75">
      <c r="A8" s="86">
        <v>1</v>
      </c>
      <c r="B8" s="86"/>
      <c r="C8" s="86">
        <v>2</v>
      </c>
      <c r="D8" s="86"/>
      <c r="E8" s="86">
        <v>3</v>
      </c>
      <c r="F8" s="86"/>
      <c r="G8" s="86">
        <v>4</v>
      </c>
      <c r="H8" s="87"/>
      <c r="I8" s="86">
        <v>5</v>
      </c>
      <c r="J8" s="86"/>
      <c r="K8" s="86">
        <v>6</v>
      </c>
      <c r="L8" s="86"/>
      <c r="M8" s="1"/>
      <c r="N8" s="1"/>
      <c r="O8" s="1"/>
      <c r="P8" s="1"/>
      <c r="Q8" s="2"/>
      <c r="R8" s="2"/>
      <c r="S8" s="2"/>
      <c r="T8" s="37"/>
    </row>
    <row r="9" spans="1:20" ht="18.75">
      <c r="A9" s="86" t="s">
        <v>5</v>
      </c>
      <c r="B9" s="86"/>
      <c r="C9" s="86">
        <v>137.16</v>
      </c>
      <c r="D9" s="86"/>
      <c r="E9" s="86">
        <v>1</v>
      </c>
      <c r="F9" s="86"/>
      <c r="G9" s="86">
        <v>137.16</v>
      </c>
      <c r="H9" s="87"/>
      <c r="I9" s="86"/>
      <c r="J9" s="86"/>
      <c r="K9" s="86"/>
      <c r="L9" s="86"/>
      <c r="M9" s="1"/>
      <c r="N9" s="1"/>
      <c r="O9" s="1"/>
      <c r="P9" s="1"/>
      <c r="Q9" s="2"/>
      <c r="R9" s="2"/>
      <c r="S9" s="2"/>
      <c r="T9" s="37"/>
    </row>
    <row r="10" spans="1:20" ht="18.75">
      <c r="A10" s="86"/>
      <c r="B10" s="86"/>
      <c r="C10" s="86"/>
      <c r="D10" s="86"/>
      <c r="E10" s="86"/>
      <c r="F10" s="86"/>
      <c r="G10" s="86"/>
      <c r="H10" s="87"/>
      <c r="I10" s="86"/>
      <c r="J10" s="86"/>
      <c r="K10" s="86"/>
      <c r="L10" s="86"/>
      <c r="M10" s="1"/>
      <c r="N10" s="1"/>
      <c r="O10" s="1"/>
      <c r="P10" s="1"/>
      <c r="Q10" s="2"/>
      <c r="R10" s="2"/>
      <c r="S10" s="2"/>
      <c r="T10" s="37"/>
    </row>
    <row r="11" spans="1:20" ht="18.75">
      <c r="A11" s="88" t="s">
        <v>6</v>
      </c>
      <c r="B11" s="88"/>
      <c r="C11" s="88"/>
      <c r="D11" s="88"/>
      <c r="E11" s="86">
        <v>1</v>
      </c>
      <c r="F11" s="86"/>
      <c r="G11" s="86">
        <v>137.16</v>
      </c>
      <c r="H11" s="87"/>
      <c r="I11" s="86"/>
      <c r="J11" s="86"/>
      <c r="K11" s="86"/>
      <c r="L11" s="86"/>
      <c r="M11" s="1"/>
      <c r="N11" s="1"/>
      <c r="O11" s="1"/>
      <c r="P11" s="1"/>
      <c r="Q11" s="2"/>
      <c r="R11" s="2"/>
      <c r="S11" s="2"/>
      <c r="T11" s="37"/>
    </row>
    <row r="12" spans="1:20" ht="18.75">
      <c r="A12" s="3"/>
      <c r="B12" s="3"/>
      <c r="C12" s="3"/>
      <c r="D12" s="3"/>
      <c r="E12" s="3"/>
      <c r="F12" s="3"/>
      <c r="G12" s="3"/>
      <c r="H12" s="3"/>
      <c r="I12" s="4"/>
      <c r="J12" s="3"/>
      <c r="K12" s="3"/>
      <c r="L12" s="3"/>
      <c r="M12" s="3"/>
      <c r="N12" s="3"/>
      <c r="O12" s="3"/>
      <c r="P12" s="3"/>
      <c r="Q12" s="2"/>
      <c r="R12" s="2"/>
      <c r="S12" s="2"/>
      <c r="T12" s="38"/>
    </row>
    <row r="13" spans="1:20" ht="20.25">
      <c r="A13" s="89" t="s">
        <v>7</v>
      </c>
      <c r="B13" s="89"/>
      <c r="C13" s="90" t="s">
        <v>8</v>
      </c>
      <c r="D13" s="85" t="s">
        <v>9</v>
      </c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79" t="s">
        <v>10</v>
      </c>
      <c r="Q13" s="82" t="s">
        <v>30</v>
      </c>
      <c r="R13" s="82"/>
      <c r="S13" s="82"/>
      <c r="T13" s="37"/>
    </row>
    <row r="14" spans="1:20" ht="40.5">
      <c r="A14" s="89"/>
      <c r="B14" s="89"/>
      <c r="C14" s="90"/>
      <c r="D14" s="85" t="s">
        <v>13</v>
      </c>
      <c r="E14" s="85"/>
      <c r="F14" s="85"/>
      <c r="G14" s="20" t="s">
        <v>14</v>
      </c>
      <c r="H14" s="85" t="s">
        <v>15</v>
      </c>
      <c r="I14" s="85"/>
      <c r="J14" s="85"/>
      <c r="K14" s="85"/>
      <c r="L14" s="85"/>
      <c r="M14" s="85" t="s">
        <v>16</v>
      </c>
      <c r="N14" s="85"/>
      <c r="O14" s="85"/>
      <c r="P14" s="80"/>
      <c r="Q14" s="82"/>
      <c r="R14" s="82"/>
      <c r="S14" s="82"/>
      <c r="T14" s="37"/>
    </row>
    <row r="15" spans="1:20" ht="159" customHeight="1">
      <c r="A15" s="6" t="s">
        <v>3</v>
      </c>
      <c r="B15" s="64" t="s">
        <v>17</v>
      </c>
      <c r="C15" s="90"/>
      <c r="D15" s="65" t="s">
        <v>73</v>
      </c>
      <c r="E15" s="65" t="s">
        <v>54</v>
      </c>
      <c r="F15" s="66" t="s">
        <v>18</v>
      </c>
      <c r="G15" s="65" t="s">
        <v>62</v>
      </c>
      <c r="H15" s="65" t="s">
        <v>74</v>
      </c>
      <c r="I15" s="67" t="s">
        <v>64</v>
      </c>
      <c r="J15" s="65" t="s">
        <v>65</v>
      </c>
      <c r="K15" s="65" t="s">
        <v>19</v>
      </c>
      <c r="L15" s="65" t="s">
        <v>63</v>
      </c>
      <c r="M15" s="65" t="s">
        <v>51</v>
      </c>
      <c r="N15" s="65" t="s">
        <v>52</v>
      </c>
      <c r="O15" s="65" t="s">
        <v>55</v>
      </c>
      <c r="P15" s="81"/>
      <c r="Q15" s="79" t="s">
        <v>11</v>
      </c>
      <c r="R15" s="83" t="s">
        <v>31</v>
      </c>
      <c r="S15" s="79" t="s">
        <v>12</v>
      </c>
      <c r="T15" s="79" t="s">
        <v>32</v>
      </c>
    </row>
    <row r="16" spans="1:20" ht="20.25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7">
        <v>9</v>
      </c>
      <c r="J16" s="5">
        <v>10</v>
      </c>
      <c r="K16" s="68">
        <v>11</v>
      </c>
      <c r="L16" s="7">
        <v>12</v>
      </c>
      <c r="M16" s="68">
        <v>13</v>
      </c>
      <c r="N16" s="68">
        <v>14</v>
      </c>
      <c r="O16" s="7">
        <v>15</v>
      </c>
      <c r="P16" s="68">
        <v>16</v>
      </c>
      <c r="Q16" s="80"/>
      <c r="R16" s="84"/>
      <c r="S16" s="80"/>
      <c r="T16" s="80"/>
    </row>
    <row r="17" spans="1:20" ht="20.25">
      <c r="A17" s="8" t="s">
        <v>20</v>
      </c>
      <c r="B17" s="9"/>
      <c r="C17" s="9"/>
      <c r="D17" s="6">
        <v>1</v>
      </c>
      <c r="E17" s="6">
        <v>1</v>
      </c>
      <c r="F17" s="6">
        <v>1</v>
      </c>
      <c r="G17" s="6">
        <v>1</v>
      </c>
      <c r="H17" s="6">
        <v>1</v>
      </c>
      <c r="I17" s="10">
        <v>1</v>
      </c>
      <c r="J17" s="6">
        <v>1</v>
      </c>
      <c r="K17" s="6">
        <v>1</v>
      </c>
      <c r="L17" s="6">
        <v>1</v>
      </c>
      <c r="M17" s="6">
        <v>1</v>
      </c>
      <c r="N17" s="6">
        <v>1</v>
      </c>
      <c r="O17" s="6">
        <v>1</v>
      </c>
      <c r="P17" s="11"/>
      <c r="Q17" s="80"/>
      <c r="R17" s="84"/>
      <c r="S17" s="80"/>
      <c r="T17" s="80"/>
    </row>
    <row r="18" spans="1:20" ht="21" thickBot="1">
      <c r="A18" s="12" t="s">
        <v>21</v>
      </c>
      <c r="B18" s="13"/>
      <c r="C18" s="13"/>
      <c r="D18" s="14">
        <v>140</v>
      </c>
      <c r="E18" s="15" t="s">
        <v>59</v>
      </c>
      <c r="F18" s="16">
        <v>180</v>
      </c>
      <c r="G18" s="16">
        <v>150</v>
      </c>
      <c r="H18" s="16">
        <v>30</v>
      </c>
      <c r="I18" s="14">
        <v>150</v>
      </c>
      <c r="J18" s="16">
        <v>150</v>
      </c>
      <c r="K18" s="16">
        <v>150</v>
      </c>
      <c r="L18" s="16" t="s">
        <v>22</v>
      </c>
      <c r="M18" s="16">
        <v>65</v>
      </c>
      <c r="N18" s="16">
        <v>150</v>
      </c>
      <c r="O18" s="16">
        <v>20</v>
      </c>
      <c r="P18" s="58"/>
      <c r="Q18" s="80"/>
      <c r="R18" s="84"/>
      <c r="S18" s="80"/>
      <c r="T18" s="80"/>
    </row>
    <row r="19" spans="1:20" ht="20.25">
      <c r="A19" s="51" t="s">
        <v>33</v>
      </c>
      <c r="B19" s="52"/>
      <c r="C19" s="63" t="s">
        <v>60</v>
      </c>
      <c r="D19" s="53"/>
      <c r="E19" s="19">
        <v>0.03</v>
      </c>
      <c r="F19" s="41"/>
      <c r="G19" s="41"/>
      <c r="H19" s="41"/>
      <c r="I19" s="53"/>
      <c r="J19" s="41"/>
      <c r="K19" s="41"/>
      <c r="L19" s="41"/>
      <c r="M19" s="41"/>
      <c r="N19" s="41"/>
      <c r="O19" s="41"/>
      <c r="P19" s="60">
        <f>SUM(D19:O19)</f>
        <v>0.03</v>
      </c>
      <c r="Q19" s="56">
        <v>0</v>
      </c>
      <c r="R19" s="48"/>
      <c r="S19" s="50">
        <f>P19*Q19</f>
        <v>0</v>
      </c>
      <c r="T19" s="48">
        <f>S19+'5д сад'!U19</f>
        <v>0</v>
      </c>
    </row>
    <row r="20" spans="1:20" ht="21">
      <c r="A20" s="17" t="s">
        <v>34</v>
      </c>
      <c r="B20" s="49"/>
      <c r="C20" s="63" t="s">
        <v>60</v>
      </c>
      <c r="D20" s="49"/>
      <c r="F20" s="18"/>
      <c r="G20" s="18"/>
      <c r="H20" s="18"/>
      <c r="I20" s="18"/>
      <c r="J20" s="27"/>
      <c r="K20" s="18"/>
      <c r="L20" s="19">
        <v>0.02</v>
      </c>
      <c r="M20" s="18"/>
      <c r="N20" s="18"/>
      <c r="O20" s="19">
        <v>0.02</v>
      </c>
      <c r="P20" s="19">
        <f>SUM(D20:O20)</f>
        <v>0.04</v>
      </c>
      <c r="Q20" s="46">
        <f>Q19</f>
        <v>0</v>
      </c>
      <c r="R20" s="18"/>
      <c r="S20" s="69">
        <f t="shared" ref="S20:S43" si="0">P20*Q20</f>
        <v>0</v>
      </c>
      <c r="T20" s="48">
        <f>S20+'5д сад'!U20</f>
        <v>0</v>
      </c>
    </row>
    <row r="21" spans="1:20" ht="21">
      <c r="A21" s="17" t="s">
        <v>35</v>
      </c>
      <c r="B21" s="5"/>
      <c r="C21" s="63" t="s">
        <v>60</v>
      </c>
      <c r="D21" s="18"/>
      <c r="E21" s="18"/>
      <c r="F21" s="18"/>
      <c r="G21" s="18"/>
      <c r="H21" s="18"/>
      <c r="I21" s="18"/>
      <c r="J21" s="18"/>
      <c r="K21" s="18"/>
      <c r="L21" s="19">
        <v>0.02</v>
      </c>
      <c r="M21" s="18"/>
      <c r="N21" s="18"/>
      <c r="P21" s="19">
        <f t="shared" ref="P21:P43" si="1">SUM(D21:O21)</f>
        <v>0.02</v>
      </c>
      <c r="Q21" s="46">
        <f t="shared" ref="Q21:Q43" si="2">Q20</f>
        <v>0</v>
      </c>
      <c r="R21" s="39"/>
      <c r="S21" s="69">
        <f t="shared" si="0"/>
        <v>0</v>
      </c>
      <c r="T21" s="48">
        <f>S21+'5д сад'!U21</f>
        <v>0</v>
      </c>
    </row>
    <row r="22" spans="1:20" ht="21">
      <c r="A22" s="17" t="s">
        <v>36</v>
      </c>
      <c r="B22" s="5"/>
      <c r="C22" s="63" t="s">
        <v>60</v>
      </c>
      <c r="D22" s="74">
        <v>4.0000000000000001E-3</v>
      </c>
      <c r="E22" s="5">
        <v>5.0000000000000001E-3</v>
      </c>
      <c r="F22" s="18"/>
      <c r="G22" s="18"/>
      <c r="H22" s="18"/>
      <c r="I22" s="18"/>
      <c r="J22" s="5"/>
      <c r="K22" s="18"/>
      <c r="L22" s="18"/>
      <c r="M22" s="19">
        <v>8.0000000000000002E-3</v>
      </c>
      <c r="N22" s="18"/>
      <c r="O22" s="18"/>
      <c r="P22" s="49">
        <f t="shared" si="1"/>
        <v>1.7000000000000001E-2</v>
      </c>
      <c r="Q22" s="46">
        <f t="shared" si="2"/>
        <v>0</v>
      </c>
      <c r="R22" s="9"/>
      <c r="S22" s="69">
        <f t="shared" si="0"/>
        <v>0</v>
      </c>
      <c r="T22" s="48">
        <f>S22+'5д сад'!U22</f>
        <v>0</v>
      </c>
    </row>
    <row r="23" spans="1:20" ht="21">
      <c r="A23" s="17" t="s">
        <v>37</v>
      </c>
      <c r="B23" s="5"/>
      <c r="C23" s="63" t="s">
        <v>60</v>
      </c>
      <c r="D23" s="6"/>
      <c r="E23" s="28">
        <v>1.515E-2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49">
        <f t="shared" si="1"/>
        <v>1.515E-2</v>
      </c>
      <c r="Q23" s="46">
        <f t="shared" si="2"/>
        <v>0</v>
      </c>
      <c r="R23" s="9"/>
      <c r="S23" s="69">
        <f t="shared" si="0"/>
        <v>0</v>
      </c>
      <c r="T23" s="48">
        <f>S23+'5д сад'!U23</f>
        <v>0</v>
      </c>
    </row>
    <row r="24" spans="1:20" ht="21">
      <c r="A24" s="17" t="s">
        <v>38</v>
      </c>
      <c r="B24" s="5"/>
      <c r="C24" s="63" t="s">
        <v>60</v>
      </c>
      <c r="D24" s="22"/>
      <c r="E24" s="5"/>
      <c r="F24" s="21">
        <v>2.9999999999999997E-4</v>
      </c>
      <c r="G24" s="18"/>
      <c r="H24" s="18"/>
      <c r="I24" s="18"/>
      <c r="J24" s="19"/>
      <c r="K24" s="18"/>
      <c r="L24" s="18"/>
      <c r="M24" s="18"/>
      <c r="N24" s="23"/>
      <c r="O24" s="19"/>
      <c r="P24" s="49">
        <f t="shared" si="1"/>
        <v>2.9999999999999997E-4</v>
      </c>
      <c r="Q24" s="46">
        <f t="shared" si="2"/>
        <v>0</v>
      </c>
      <c r="R24" s="9"/>
      <c r="S24" s="69">
        <f t="shared" si="0"/>
        <v>0</v>
      </c>
      <c r="T24" s="48">
        <f>S24+'5д сад'!U24</f>
        <v>0</v>
      </c>
    </row>
    <row r="25" spans="1:20" ht="21">
      <c r="A25" s="17" t="s">
        <v>39</v>
      </c>
      <c r="B25" s="5"/>
      <c r="C25" s="63" t="s">
        <v>61</v>
      </c>
      <c r="D25" s="62">
        <v>5.3199999999999997E-2</v>
      </c>
      <c r="E25" s="5"/>
      <c r="F25" s="19">
        <v>0.14000000000000001</v>
      </c>
      <c r="G25" s="18"/>
      <c r="H25" s="18"/>
      <c r="I25" s="32">
        <v>0.12</v>
      </c>
      <c r="J25" s="71">
        <v>4.2000000000000003E-2</v>
      </c>
      <c r="K25" s="25">
        <v>0.1275</v>
      </c>
      <c r="L25" s="18"/>
      <c r="M25" s="5"/>
      <c r="N25" s="5"/>
      <c r="O25" s="18"/>
      <c r="P25" s="19">
        <f t="shared" si="1"/>
        <v>0.48270000000000002</v>
      </c>
      <c r="Q25" s="46">
        <f t="shared" si="2"/>
        <v>0</v>
      </c>
      <c r="R25" s="9"/>
      <c r="S25" s="69">
        <f t="shared" si="0"/>
        <v>0</v>
      </c>
      <c r="T25" s="48">
        <f>S25+'5д сад'!U25</f>
        <v>0</v>
      </c>
    </row>
    <row r="26" spans="1:20" ht="21">
      <c r="A26" s="17" t="s">
        <v>40</v>
      </c>
      <c r="B26" s="5"/>
      <c r="C26" s="63" t="s">
        <v>60</v>
      </c>
      <c r="D26" s="74">
        <v>2.8E-3</v>
      </c>
      <c r="E26" s="5"/>
      <c r="F26" s="26">
        <v>9.9000000000000008E-3</v>
      </c>
      <c r="G26" s="18"/>
      <c r="H26" s="21">
        <v>1.1999999999999999E-3</v>
      </c>
      <c r="I26" s="5">
        <v>7.5000000000000002E-4</v>
      </c>
      <c r="J26" s="27"/>
      <c r="K26" s="5">
        <v>1.4999999999999999E-2</v>
      </c>
      <c r="L26" s="18"/>
      <c r="M26" s="5"/>
      <c r="N26" s="28"/>
      <c r="O26" s="18"/>
      <c r="P26" s="49">
        <f t="shared" si="1"/>
        <v>2.9650000000000003E-2</v>
      </c>
      <c r="Q26" s="46">
        <f t="shared" si="2"/>
        <v>0</v>
      </c>
      <c r="R26" s="9"/>
      <c r="S26" s="69">
        <f t="shared" si="0"/>
        <v>0</v>
      </c>
      <c r="T26" s="48">
        <f>S26+'5д сад'!U26</f>
        <v>0</v>
      </c>
    </row>
    <row r="27" spans="1:20" ht="21">
      <c r="A27" s="17" t="s">
        <v>57</v>
      </c>
      <c r="B27" s="5"/>
      <c r="C27" s="63" t="s">
        <v>61</v>
      </c>
      <c r="D27" s="22">
        <v>7.0000000000000007E-2</v>
      </c>
      <c r="E27" s="18"/>
      <c r="F27" s="5">
        <v>4.4999999999999998E-2</v>
      </c>
      <c r="G27" s="18"/>
      <c r="H27" s="18"/>
      <c r="I27" s="29"/>
      <c r="J27" s="5"/>
      <c r="K27" s="18"/>
      <c r="L27" s="18"/>
      <c r="M27" s="5">
        <v>1.6E-2</v>
      </c>
      <c r="N27" s="5">
        <v>0.158</v>
      </c>
      <c r="O27" s="18"/>
      <c r="P27" s="49">
        <f t="shared" si="1"/>
        <v>0.28900000000000003</v>
      </c>
      <c r="Q27" s="46">
        <f t="shared" si="2"/>
        <v>0</v>
      </c>
      <c r="R27" s="9"/>
      <c r="S27" s="69">
        <f t="shared" si="0"/>
        <v>0</v>
      </c>
      <c r="T27" s="48">
        <f>S27+'5д сад'!U27</f>
        <v>0</v>
      </c>
    </row>
    <row r="28" spans="1:20" ht="21">
      <c r="A28" s="17" t="s">
        <v>53</v>
      </c>
      <c r="B28" s="5"/>
      <c r="C28" s="63" t="s">
        <v>60</v>
      </c>
      <c r="D28" s="6"/>
      <c r="E28" s="19"/>
      <c r="F28" s="18"/>
      <c r="G28" s="18"/>
      <c r="H28" s="18"/>
      <c r="I28" s="18"/>
      <c r="J28" s="5"/>
      <c r="K28" s="18"/>
      <c r="L28" s="18"/>
      <c r="M28" s="5">
        <v>4.5999999999999999E-2</v>
      </c>
      <c r="N28" s="5"/>
      <c r="O28" s="18"/>
      <c r="P28" s="49">
        <f t="shared" si="1"/>
        <v>4.5999999999999999E-2</v>
      </c>
      <c r="Q28" s="46">
        <f t="shared" si="2"/>
        <v>0</v>
      </c>
      <c r="R28" s="9"/>
      <c r="S28" s="69">
        <f t="shared" si="0"/>
        <v>0</v>
      </c>
      <c r="T28" s="48">
        <f>S28+'5д сад'!U28</f>
        <v>0</v>
      </c>
    </row>
    <row r="29" spans="1:20" ht="21">
      <c r="A29" s="17" t="s">
        <v>41</v>
      </c>
      <c r="B29" s="5"/>
      <c r="C29" s="63" t="s">
        <v>61</v>
      </c>
      <c r="D29" s="30"/>
      <c r="E29" s="30"/>
      <c r="F29" s="27"/>
      <c r="G29" s="19">
        <v>0.15</v>
      </c>
      <c r="H29" s="18"/>
      <c r="I29" s="18"/>
      <c r="J29" s="18"/>
      <c r="K29" s="18"/>
      <c r="L29" s="18"/>
      <c r="M29" s="18"/>
      <c r="N29" s="18"/>
      <c r="O29" s="18"/>
      <c r="P29" s="19">
        <f t="shared" si="1"/>
        <v>0.15</v>
      </c>
      <c r="Q29" s="46">
        <f t="shared" si="2"/>
        <v>0</v>
      </c>
      <c r="R29" s="9"/>
      <c r="S29" s="69">
        <f t="shared" si="0"/>
        <v>0</v>
      </c>
      <c r="T29" s="48">
        <f>S29+'5д сад'!U29</f>
        <v>0</v>
      </c>
    </row>
    <row r="30" spans="1:20" ht="21">
      <c r="A30" s="17" t="s">
        <v>42</v>
      </c>
      <c r="B30" s="5"/>
      <c r="C30" s="63" t="s">
        <v>60</v>
      </c>
      <c r="D30" s="30"/>
      <c r="E30" s="30"/>
      <c r="F30" s="30"/>
      <c r="G30" s="30"/>
      <c r="H30" s="21">
        <v>2.76E-2</v>
      </c>
      <c r="I30" s="7">
        <v>6.0000000000000001E-3</v>
      </c>
      <c r="J30" s="68">
        <v>1.2E-2</v>
      </c>
      <c r="K30" s="18"/>
      <c r="L30" s="18"/>
      <c r="M30" s="18"/>
      <c r="N30" s="18"/>
      <c r="O30" s="18"/>
      <c r="P30" s="49">
        <f t="shared" si="1"/>
        <v>4.5600000000000002E-2</v>
      </c>
      <c r="Q30" s="46">
        <f t="shared" si="2"/>
        <v>0</v>
      </c>
      <c r="R30" s="9"/>
      <c r="S30" s="69">
        <f t="shared" si="0"/>
        <v>0</v>
      </c>
      <c r="T30" s="48">
        <f>S30+'5д сад'!U30</f>
        <v>0</v>
      </c>
    </row>
    <row r="31" spans="1:20" ht="21">
      <c r="A31" s="17" t="s">
        <v>43</v>
      </c>
      <c r="B31" s="5"/>
      <c r="C31" s="63" t="s">
        <v>60</v>
      </c>
      <c r="D31" s="30"/>
      <c r="E31" s="30"/>
      <c r="F31" s="30"/>
      <c r="G31" s="30"/>
      <c r="H31" s="21">
        <v>1.1999999999999999E-3</v>
      </c>
      <c r="I31" s="7">
        <v>3.0000000000000001E-3</v>
      </c>
      <c r="J31" s="7">
        <v>4.0000000000000001E-3</v>
      </c>
      <c r="K31" s="31"/>
      <c r="L31" s="31"/>
      <c r="M31" s="31"/>
      <c r="N31" s="31"/>
      <c r="O31" s="31"/>
      <c r="P31" s="49">
        <f t="shared" si="1"/>
        <v>8.199999999999999E-3</v>
      </c>
      <c r="Q31" s="46">
        <f t="shared" si="2"/>
        <v>0</v>
      </c>
      <c r="R31" s="9"/>
      <c r="S31" s="69">
        <f t="shared" si="0"/>
        <v>0</v>
      </c>
      <c r="T31" s="48">
        <f>S31+'5д сад'!U31</f>
        <v>0</v>
      </c>
    </row>
    <row r="32" spans="1:20" ht="21">
      <c r="A32" s="17" t="s">
        <v>69</v>
      </c>
      <c r="B32" s="5"/>
      <c r="C32" s="63" t="s">
        <v>60</v>
      </c>
      <c r="D32" s="18"/>
      <c r="E32" s="18"/>
      <c r="F32" s="18"/>
      <c r="G32" s="18"/>
      <c r="H32" s="5"/>
      <c r="I32" s="7">
        <v>2.0000000000000001E-4</v>
      </c>
      <c r="J32" s="24"/>
      <c r="K32" s="18"/>
      <c r="L32" s="18"/>
      <c r="M32" s="27"/>
      <c r="N32" s="27"/>
      <c r="O32" s="18"/>
      <c r="P32" s="49">
        <f t="shared" si="1"/>
        <v>2.0000000000000001E-4</v>
      </c>
      <c r="Q32" s="46">
        <f t="shared" si="2"/>
        <v>0</v>
      </c>
      <c r="R32" s="9"/>
      <c r="S32" s="69">
        <f t="shared" si="0"/>
        <v>0</v>
      </c>
      <c r="T32" s="48">
        <f>S32+'5д сад'!U32</f>
        <v>0</v>
      </c>
    </row>
    <row r="33" spans="1:20" ht="21">
      <c r="A33" s="17" t="s">
        <v>44</v>
      </c>
      <c r="B33" s="5"/>
      <c r="C33" s="63" t="s">
        <v>60</v>
      </c>
      <c r="D33" s="18"/>
      <c r="E33" s="18"/>
      <c r="F33" s="18"/>
      <c r="G33" s="18"/>
      <c r="H33" s="18"/>
      <c r="I33" s="7">
        <v>2.6249999999999999E-2</v>
      </c>
      <c r="J33" s="70">
        <v>0.11</v>
      </c>
      <c r="K33" s="8"/>
      <c r="L33" s="8"/>
      <c r="M33" s="8"/>
      <c r="N33" s="8"/>
      <c r="O33" s="8"/>
      <c r="P33" s="49">
        <f t="shared" si="1"/>
        <v>0.13625000000000001</v>
      </c>
      <c r="Q33" s="46">
        <f t="shared" si="2"/>
        <v>0</v>
      </c>
      <c r="R33" s="9"/>
      <c r="S33" s="69">
        <f t="shared" si="0"/>
        <v>0</v>
      </c>
      <c r="T33" s="48">
        <f>S33+'5д сад'!U33</f>
        <v>0</v>
      </c>
    </row>
    <row r="34" spans="1:20" ht="21">
      <c r="A34" s="17" t="s">
        <v>56</v>
      </c>
      <c r="B34" s="5"/>
      <c r="C34" s="63" t="s">
        <v>60</v>
      </c>
      <c r="D34" s="18"/>
      <c r="E34" s="18"/>
      <c r="F34" s="18"/>
      <c r="G34" s="18"/>
      <c r="H34" s="18"/>
      <c r="I34" s="7">
        <v>8.0199999999999994E-3</v>
      </c>
      <c r="J34" s="7">
        <v>9.4999999999999998E-3</v>
      </c>
      <c r="K34" s="18"/>
      <c r="L34" s="18"/>
      <c r="M34" s="18"/>
      <c r="N34" s="18"/>
      <c r="O34" s="18"/>
      <c r="P34" s="49">
        <f t="shared" si="1"/>
        <v>1.7520000000000001E-2</v>
      </c>
      <c r="Q34" s="46">
        <f t="shared" si="2"/>
        <v>0</v>
      </c>
      <c r="R34" s="9"/>
      <c r="S34" s="69">
        <f t="shared" si="0"/>
        <v>0</v>
      </c>
      <c r="T34" s="48">
        <f>S34+'5д сад'!U34</f>
        <v>0</v>
      </c>
    </row>
    <row r="35" spans="1:20" s="36" customFormat="1" ht="21">
      <c r="A35" s="34" t="s">
        <v>45</v>
      </c>
      <c r="B35" s="7"/>
      <c r="C35" s="63" t="s">
        <v>60</v>
      </c>
      <c r="D35" s="35"/>
      <c r="E35" s="35"/>
      <c r="F35" s="35"/>
      <c r="G35" s="35"/>
      <c r="H35" s="35"/>
      <c r="I35" s="24"/>
      <c r="J35" s="7">
        <v>5.1999999999999998E-2</v>
      </c>
      <c r="K35" s="35"/>
      <c r="L35" s="35"/>
      <c r="M35" s="35"/>
      <c r="N35" s="35"/>
      <c r="O35" s="35"/>
      <c r="P35" s="49">
        <f t="shared" si="1"/>
        <v>5.1999999999999998E-2</v>
      </c>
      <c r="Q35" s="46">
        <f t="shared" si="2"/>
        <v>0</v>
      </c>
      <c r="R35" s="9"/>
      <c r="S35" s="69">
        <f t="shared" si="0"/>
        <v>0</v>
      </c>
      <c r="T35" s="48">
        <f>S35+'5д сад'!U35</f>
        <v>0</v>
      </c>
    </row>
    <row r="36" spans="1:20" ht="21">
      <c r="A36" s="17" t="s">
        <v>46</v>
      </c>
      <c r="B36" s="5"/>
      <c r="C36" s="63" t="s">
        <v>60</v>
      </c>
      <c r="D36" s="18"/>
      <c r="E36" s="18"/>
      <c r="F36" s="18"/>
      <c r="G36" s="18"/>
      <c r="H36" s="18"/>
      <c r="I36" s="7">
        <v>3.7499999999999999E-3</v>
      </c>
      <c r="K36" s="18"/>
      <c r="L36" s="18"/>
      <c r="M36" s="18"/>
      <c r="N36" s="18"/>
      <c r="O36" s="18"/>
      <c r="P36" s="49">
        <f t="shared" si="1"/>
        <v>3.7499999999999999E-3</v>
      </c>
      <c r="Q36" s="46">
        <f t="shared" si="2"/>
        <v>0</v>
      </c>
      <c r="R36" s="9"/>
      <c r="S36" s="69">
        <f t="shared" si="0"/>
        <v>0</v>
      </c>
      <c r="T36" s="48">
        <f>S36+'5д сад'!U36</f>
        <v>0</v>
      </c>
    </row>
    <row r="37" spans="1:20" ht="21">
      <c r="A37" s="17" t="s">
        <v>76</v>
      </c>
      <c r="B37" s="5"/>
      <c r="C37" s="63" t="s">
        <v>60</v>
      </c>
      <c r="D37" s="18"/>
      <c r="E37" s="18"/>
      <c r="F37" s="18"/>
      <c r="G37" s="18"/>
      <c r="H37" s="18"/>
      <c r="I37" s="7"/>
      <c r="J37" s="18"/>
      <c r="K37" s="5">
        <v>3.4000000000000002E-2</v>
      </c>
      <c r="L37" s="18"/>
      <c r="M37" s="18"/>
      <c r="N37" s="18"/>
      <c r="O37" s="18"/>
      <c r="P37" s="49">
        <f t="shared" si="1"/>
        <v>3.4000000000000002E-2</v>
      </c>
      <c r="Q37" s="46">
        <f t="shared" si="2"/>
        <v>0</v>
      </c>
      <c r="R37" s="9"/>
      <c r="S37" s="69">
        <f t="shared" si="0"/>
        <v>0</v>
      </c>
      <c r="T37" s="48">
        <f>S37+'5д сад'!U37</f>
        <v>0</v>
      </c>
    </row>
    <row r="38" spans="1:20" ht="21">
      <c r="A38" s="17" t="s">
        <v>75</v>
      </c>
      <c r="B38" s="5"/>
      <c r="C38" s="63" t="s">
        <v>60</v>
      </c>
      <c r="D38" s="73">
        <v>2.1530000000000001E-2</v>
      </c>
      <c r="E38" s="18"/>
      <c r="F38" s="18"/>
      <c r="G38" s="18"/>
      <c r="H38" s="18"/>
      <c r="I38" s="24"/>
      <c r="J38" s="5"/>
      <c r="K38" s="18"/>
      <c r="L38" s="18"/>
      <c r="M38" s="18"/>
      <c r="N38" s="18"/>
      <c r="O38" s="18"/>
      <c r="P38" s="49">
        <f t="shared" si="1"/>
        <v>2.1530000000000001E-2</v>
      </c>
      <c r="Q38" s="46">
        <f t="shared" si="2"/>
        <v>0</v>
      </c>
      <c r="R38" s="9"/>
      <c r="S38" s="69">
        <f t="shared" si="0"/>
        <v>0</v>
      </c>
      <c r="T38" s="48">
        <f>S38+'5д сад'!U38</f>
        <v>0</v>
      </c>
    </row>
    <row r="39" spans="1:20" ht="21">
      <c r="A39" s="17" t="s">
        <v>47</v>
      </c>
      <c r="B39" s="5"/>
      <c r="C39" s="63" t="s">
        <v>60</v>
      </c>
      <c r="D39" s="74">
        <v>5.2999999999999998E-4</v>
      </c>
      <c r="E39" s="18"/>
      <c r="F39" s="18"/>
      <c r="G39" s="18"/>
      <c r="H39" s="18"/>
      <c r="I39" s="7">
        <v>7.5000000000000002E-4</v>
      </c>
      <c r="J39" s="71">
        <v>1.1999999999999999E-3</v>
      </c>
      <c r="K39" s="18"/>
      <c r="L39" s="18"/>
      <c r="M39" s="5"/>
      <c r="N39" s="18"/>
      <c r="O39" s="18"/>
      <c r="P39" s="49">
        <f t="shared" si="1"/>
        <v>2.4799999999999996E-3</v>
      </c>
      <c r="Q39" s="46">
        <f t="shared" si="2"/>
        <v>0</v>
      </c>
      <c r="R39" s="40"/>
      <c r="S39" s="69">
        <f t="shared" si="0"/>
        <v>0</v>
      </c>
      <c r="T39" s="48">
        <f>S39+'5д сад'!U39</f>
        <v>0</v>
      </c>
    </row>
    <row r="40" spans="1:20" ht="21">
      <c r="A40" s="17" t="s">
        <v>48</v>
      </c>
      <c r="B40" s="5"/>
      <c r="C40" s="63" t="s">
        <v>60</v>
      </c>
      <c r="D40" s="18"/>
      <c r="E40" s="18"/>
      <c r="F40" s="18"/>
      <c r="G40" s="18"/>
      <c r="H40" s="18"/>
      <c r="I40" s="28">
        <v>3.9750000000000001E-2</v>
      </c>
      <c r="J40" s="18"/>
      <c r="K40" s="18"/>
      <c r="L40" s="18"/>
      <c r="M40" s="5"/>
      <c r="N40" s="5"/>
      <c r="O40" s="18"/>
      <c r="P40" s="49">
        <f t="shared" si="1"/>
        <v>3.9750000000000001E-2</v>
      </c>
      <c r="Q40" s="46">
        <f t="shared" si="2"/>
        <v>0</v>
      </c>
      <c r="R40" s="9"/>
      <c r="S40" s="69">
        <f t="shared" si="0"/>
        <v>0</v>
      </c>
      <c r="T40" s="48">
        <f>S40+'5д сад'!U40</f>
        <v>0</v>
      </c>
    </row>
    <row r="41" spans="1:20" ht="21">
      <c r="A41" s="17" t="s">
        <v>70</v>
      </c>
      <c r="B41" s="5"/>
      <c r="C41" s="63" t="s">
        <v>60</v>
      </c>
      <c r="D41" s="18"/>
      <c r="E41" s="18"/>
      <c r="F41" s="18"/>
      <c r="G41" s="18"/>
      <c r="H41" s="18"/>
      <c r="I41" s="18"/>
      <c r="J41" s="71">
        <v>2.3999999999999998E-3</v>
      </c>
      <c r="K41" s="18"/>
      <c r="L41" s="18"/>
      <c r="M41" s="5"/>
      <c r="N41" s="5"/>
      <c r="O41" s="18"/>
      <c r="P41" s="49">
        <f t="shared" si="1"/>
        <v>2.3999999999999998E-3</v>
      </c>
      <c r="Q41" s="46">
        <f t="shared" si="2"/>
        <v>0</v>
      </c>
      <c r="R41" s="9"/>
      <c r="S41" s="69">
        <f t="shared" si="0"/>
        <v>0</v>
      </c>
      <c r="T41" s="48">
        <f>S41+'5д сад'!U41</f>
        <v>0</v>
      </c>
    </row>
    <row r="42" spans="1:20" ht="21">
      <c r="A42" s="17" t="s">
        <v>71</v>
      </c>
      <c r="B42" s="5"/>
      <c r="C42" s="63" t="s">
        <v>60</v>
      </c>
      <c r="D42" s="18"/>
      <c r="E42" s="18"/>
      <c r="F42" s="18"/>
      <c r="G42" s="18"/>
      <c r="H42" s="18"/>
      <c r="I42" s="18"/>
      <c r="J42" s="5"/>
      <c r="K42" s="5">
        <v>3.4999999999999997E-5</v>
      </c>
      <c r="L42" s="18"/>
      <c r="M42" s="27"/>
      <c r="N42" s="27"/>
      <c r="O42" s="18"/>
      <c r="P42" s="49">
        <f t="shared" si="1"/>
        <v>3.4999999999999997E-5</v>
      </c>
      <c r="Q42" s="46">
        <f t="shared" si="2"/>
        <v>0</v>
      </c>
      <c r="R42" s="9"/>
      <c r="S42" s="69">
        <f t="shared" si="0"/>
        <v>0</v>
      </c>
      <c r="T42" s="48">
        <f>S42+'5д сад'!U42</f>
        <v>0</v>
      </c>
    </row>
    <row r="43" spans="1:20" ht="21">
      <c r="A43" s="17" t="s">
        <v>72</v>
      </c>
      <c r="B43" s="5"/>
      <c r="C43" s="63" t="s">
        <v>60</v>
      </c>
      <c r="D43" s="18"/>
      <c r="E43" s="18"/>
      <c r="F43" s="18"/>
      <c r="G43" s="18"/>
      <c r="H43" s="18"/>
      <c r="I43" s="18"/>
      <c r="J43" s="18"/>
      <c r="K43" s="5">
        <v>1.4999999999999999E-4</v>
      </c>
      <c r="L43" s="18"/>
      <c r="M43" s="5"/>
      <c r="N43" s="5"/>
      <c r="O43" s="18"/>
      <c r="P43" s="49">
        <f t="shared" si="1"/>
        <v>1.4999999999999999E-4</v>
      </c>
      <c r="Q43" s="46">
        <f t="shared" si="2"/>
        <v>0</v>
      </c>
      <c r="R43" s="9"/>
      <c r="S43" s="69">
        <f t="shared" si="0"/>
        <v>0</v>
      </c>
      <c r="T43" s="48">
        <f>S43+'5д сад'!U43</f>
        <v>0</v>
      </c>
    </row>
    <row r="44" spans="1:20" ht="21">
      <c r="Q44" s="44"/>
      <c r="R44" s="42"/>
      <c r="S44" s="44"/>
      <c r="T44" s="45"/>
    </row>
    <row r="45" spans="1:20">
      <c r="Q45" s="37"/>
      <c r="R45" s="37"/>
      <c r="S45" s="37"/>
      <c r="T45" s="37"/>
    </row>
    <row r="46" spans="1:20">
      <c r="Q46" s="37"/>
      <c r="R46" s="37"/>
      <c r="S46" s="37"/>
      <c r="T46" s="37"/>
    </row>
    <row r="47" spans="1:20">
      <c r="Q47" s="37"/>
      <c r="R47" s="37"/>
      <c r="S47" s="37"/>
      <c r="T47" s="37"/>
    </row>
    <row r="48" spans="1:20">
      <c r="Q48" s="37"/>
      <c r="R48" s="37"/>
      <c r="S48" s="37"/>
      <c r="T48" s="37"/>
    </row>
    <row r="49" spans="17:20">
      <c r="Q49" s="37"/>
      <c r="R49" s="37"/>
      <c r="S49" s="37"/>
      <c r="T49" s="37"/>
    </row>
    <row r="50" spans="17:20">
      <c r="Q50" s="37"/>
      <c r="R50" s="37"/>
      <c r="S50" s="37"/>
      <c r="T50" s="37"/>
    </row>
    <row r="51" spans="17:20">
      <c r="Q51" s="37"/>
      <c r="R51" s="37"/>
      <c r="S51" s="37"/>
      <c r="T51" s="37"/>
    </row>
    <row r="52" spans="17:20">
      <c r="Q52" s="37"/>
      <c r="R52" s="37"/>
      <c r="S52" s="37"/>
      <c r="T52" s="37"/>
    </row>
    <row r="53" spans="17:20">
      <c r="Q53" s="37"/>
      <c r="R53" s="37"/>
      <c r="S53" s="37"/>
      <c r="T53" s="37"/>
    </row>
    <row r="54" spans="17:20">
      <c r="Q54" s="37"/>
      <c r="R54" s="37"/>
      <c r="S54" s="37"/>
      <c r="T54" s="37"/>
    </row>
    <row r="55" spans="17:20">
      <c r="Q55" s="37"/>
      <c r="R55" s="37"/>
      <c r="S55" s="37"/>
      <c r="T55" s="37"/>
    </row>
    <row r="56" spans="17:20">
      <c r="Q56" s="37"/>
      <c r="R56" s="37"/>
      <c r="S56" s="37"/>
      <c r="T56" s="37"/>
    </row>
    <row r="57" spans="17:20">
      <c r="Q57" s="37"/>
      <c r="R57" s="37"/>
      <c r="S57" s="37"/>
      <c r="T57" s="37"/>
    </row>
    <row r="58" spans="17:20">
      <c r="Q58" s="37"/>
      <c r="R58" s="37"/>
      <c r="S58" s="37"/>
      <c r="T58" s="37"/>
    </row>
    <row r="59" spans="17:20">
      <c r="Q59" s="37"/>
      <c r="R59" s="37"/>
      <c r="S59" s="37"/>
      <c r="T59" s="37"/>
    </row>
    <row r="60" spans="17:20">
      <c r="Q60" s="37"/>
      <c r="R60" s="37"/>
      <c r="S60" s="37"/>
      <c r="T60" s="37"/>
    </row>
    <row r="61" spans="17:20">
      <c r="Q61" s="37"/>
      <c r="R61" s="37"/>
      <c r="S61" s="37"/>
      <c r="T61" s="37"/>
    </row>
    <row r="62" spans="17:20">
      <c r="Q62" s="37"/>
      <c r="R62" s="37"/>
      <c r="S62" s="37"/>
      <c r="T62" s="37"/>
    </row>
    <row r="63" spans="17:20">
      <c r="Q63" s="37"/>
      <c r="R63" s="37"/>
      <c r="S63" s="37"/>
      <c r="T63" s="37"/>
    </row>
    <row r="64" spans="17:20">
      <c r="Q64" s="37"/>
      <c r="R64" s="37"/>
      <c r="S64" s="37"/>
      <c r="T64" s="37"/>
    </row>
    <row r="65" spans="17:20">
      <c r="Q65" s="37"/>
      <c r="R65" s="37"/>
      <c r="S65" s="37"/>
      <c r="T65" s="37"/>
    </row>
    <row r="66" spans="17:20">
      <c r="Q66" s="37"/>
      <c r="R66" s="37"/>
      <c r="S66" s="37"/>
      <c r="T66" s="37"/>
    </row>
    <row r="67" spans="17:20">
      <c r="Q67" s="37"/>
      <c r="R67" s="37"/>
      <c r="S67" s="37"/>
      <c r="T67" s="37"/>
    </row>
    <row r="68" spans="17:20">
      <c r="Q68" s="37"/>
      <c r="R68" s="37"/>
      <c r="S68" s="37"/>
      <c r="T68" s="37"/>
    </row>
    <row r="69" spans="17:20">
      <c r="Q69" s="37"/>
      <c r="R69" s="37"/>
      <c r="S69" s="37"/>
      <c r="T69" s="37"/>
    </row>
    <row r="70" spans="17:20">
      <c r="Q70" s="37"/>
      <c r="R70" s="37"/>
      <c r="S70" s="37"/>
      <c r="T70" s="37"/>
    </row>
    <row r="71" spans="17:20">
      <c r="Q71" s="37"/>
      <c r="R71" s="37"/>
      <c r="S71" s="37"/>
      <c r="T71" s="37"/>
    </row>
    <row r="72" spans="17:20">
      <c r="Q72" s="37"/>
      <c r="R72" s="37"/>
      <c r="S72" s="37"/>
      <c r="T72" s="37"/>
    </row>
    <row r="73" spans="17:20">
      <c r="Q73" s="37"/>
      <c r="R73" s="37"/>
      <c r="S73" s="37"/>
      <c r="T73" s="37"/>
    </row>
    <row r="74" spans="17:20">
      <c r="Q74" s="38"/>
      <c r="R74" s="38"/>
      <c r="S74" s="38"/>
      <c r="T74" s="38"/>
    </row>
    <row r="75" spans="17:20">
      <c r="Q75" s="38"/>
      <c r="R75" s="38"/>
      <c r="S75" s="38"/>
      <c r="T75" s="38"/>
    </row>
    <row r="76" spans="17:20">
      <c r="Q76" s="38"/>
      <c r="R76" s="38"/>
      <c r="S76" s="38"/>
      <c r="T76" s="38"/>
    </row>
    <row r="77" spans="17:20">
      <c r="Q77" s="38"/>
      <c r="R77" s="38"/>
      <c r="S77" s="38"/>
      <c r="T77" s="38"/>
    </row>
    <row r="78" spans="17:20">
      <c r="Q78" s="38"/>
      <c r="R78" s="38"/>
      <c r="S78" s="38"/>
      <c r="T78" s="38"/>
    </row>
    <row r="90" spans="17:20">
      <c r="Q90" s="37"/>
      <c r="R90" s="37"/>
      <c r="S90" s="37"/>
      <c r="T90" s="37"/>
    </row>
  </sheetData>
  <mergeCells count="47">
    <mergeCell ref="K11:L11"/>
    <mergeCell ref="A6:S6"/>
    <mergeCell ref="K7:L7"/>
    <mergeCell ref="K8:L8"/>
    <mergeCell ref="K9:L9"/>
    <mergeCell ref="A7:B7"/>
    <mergeCell ref="C7:D7"/>
    <mergeCell ref="E7:F7"/>
    <mergeCell ref="G7:H7"/>
    <mergeCell ref="I7:J7"/>
    <mergeCell ref="A9:B9"/>
    <mergeCell ref="C9:D9"/>
    <mergeCell ref="E9:F9"/>
    <mergeCell ref="G9:H9"/>
    <mergeCell ref="I9:J9"/>
    <mergeCell ref="A8:B8"/>
    <mergeCell ref="C8:D8"/>
    <mergeCell ref="A1:S1"/>
    <mergeCell ref="A2:S2"/>
    <mergeCell ref="A3:S3"/>
    <mergeCell ref="A4:S4"/>
    <mergeCell ref="A5:S5"/>
    <mergeCell ref="E8:F8"/>
    <mergeCell ref="G8:H8"/>
    <mergeCell ref="I8:J8"/>
    <mergeCell ref="D13:O13"/>
    <mergeCell ref="E10:F10"/>
    <mergeCell ref="G10:H10"/>
    <mergeCell ref="I10:J10"/>
    <mergeCell ref="A11:D11"/>
    <mergeCell ref="E11:F11"/>
    <mergeCell ref="G11:H11"/>
    <mergeCell ref="I11:J11"/>
    <mergeCell ref="A10:B10"/>
    <mergeCell ref="C10:D10"/>
    <mergeCell ref="K10:L10"/>
    <mergeCell ref="A13:B14"/>
    <mergeCell ref="C13:C15"/>
    <mergeCell ref="M14:O14"/>
    <mergeCell ref="D14:F14"/>
    <mergeCell ref="H14:L14"/>
    <mergeCell ref="T15:T18"/>
    <mergeCell ref="P13:P15"/>
    <mergeCell ref="Q13:S14"/>
    <mergeCell ref="Q15:Q18"/>
    <mergeCell ref="R15:R18"/>
    <mergeCell ref="S15:S18"/>
  </mergeCells>
  <printOptions horizontalCentered="1"/>
  <pageMargins left="0" right="0" top="0" bottom="0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45"/>
  <sheetViews>
    <sheetView tabSelected="1" view="pageBreakPreview" zoomScale="70" zoomScaleSheetLayoutView="70" workbookViewId="0">
      <selection activeCell="O7" sqref="O7"/>
    </sheetView>
  </sheetViews>
  <sheetFormatPr defaultRowHeight="15"/>
  <cols>
    <col min="1" max="1" width="29.28515625" customWidth="1"/>
    <col min="2" max="2" width="5" bestFit="1" customWidth="1"/>
    <col min="3" max="3" width="6.28515625" bestFit="1" customWidth="1"/>
    <col min="4" max="4" width="11.5703125" bestFit="1" customWidth="1"/>
    <col min="5" max="5" width="9.7109375" customWidth="1"/>
    <col min="6" max="6" width="10.85546875" bestFit="1" customWidth="1"/>
    <col min="7" max="7" width="9.28515625" customWidth="1"/>
    <col min="8" max="8" width="10.7109375" customWidth="1"/>
    <col min="9" max="9" width="12.42578125" customWidth="1"/>
    <col min="10" max="10" width="11.5703125" customWidth="1"/>
    <col min="11" max="11" width="12.42578125" bestFit="1" customWidth="1"/>
    <col min="12" max="12" width="8.42578125" bestFit="1" customWidth="1"/>
    <col min="13" max="14" width="9.140625" bestFit="1" customWidth="1"/>
    <col min="15" max="15" width="8.28515625" customWidth="1"/>
    <col min="16" max="16" width="11.5703125" bestFit="1" customWidth="1"/>
    <col min="18" max="20" width="5" bestFit="1" customWidth="1"/>
    <col min="21" max="21" width="13.85546875" customWidth="1"/>
  </cols>
  <sheetData>
    <row r="1" spans="1:21" ht="15.7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</row>
    <row r="2" spans="1:21" ht="15.75">
      <c r="A2" s="91" t="s">
        <v>78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</row>
    <row r="3" spans="1:21" ht="15.75">
      <c r="A3" s="91" t="s">
        <v>68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</row>
    <row r="4" spans="1:21" ht="15.75">
      <c r="A4" s="91" t="s">
        <v>67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</row>
    <row r="5" spans="1:21" ht="15.75">
      <c r="A5" s="91" t="s">
        <v>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</row>
    <row r="6" spans="1:21" ht="15.75">
      <c r="A6" s="91" t="s">
        <v>2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</row>
    <row r="7" spans="1:21" ht="92.25" customHeight="1">
      <c r="A7" s="93" t="s">
        <v>3</v>
      </c>
      <c r="B7" s="93"/>
      <c r="C7" s="92" t="s">
        <v>26</v>
      </c>
      <c r="D7" s="92"/>
      <c r="E7" s="94" t="s">
        <v>27</v>
      </c>
      <c r="F7" s="95"/>
      <c r="G7" s="92" t="s">
        <v>4</v>
      </c>
      <c r="H7" s="92"/>
      <c r="I7" s="92" t="s">
        <v>28</v>
      </c>
      <c r="J7" s="92"/>
      <c r="K7" s="92" t="s">
        <v>29</v>
      </c>
      <c r="L7" s="92"/>
      <c r="M7" s="1"/>
      <c r="N7" s="1"/>
      <c r="O7" s="1"/>
      <c r="P7" s="1"/>
      <c r="Q7" s="2"/>
      <c r="R7" s="2"/>
      <c r="S7" s="2"/>
      <c r="T7" s="2"/>
      <c r="U7" s="37"/>
    </row>
    <row r="8" spans="1:21" ht="18.75">
      <c r="A8" s="86">
        <v>1</v>
      </c>
      <c r="B8" s="86"/>
      <c r="C8" s="86">
        <v>2</v>
      </c>
      <c r="D8" s="86"/>
      <c r="E8" s="86">
        <v>3</v>
      </c>
      <c r="F8" s="86"/>
      <c r="G8" s="86">
        <v>4</v>
      </c>
      <c r="H8" s="86"/>
      <c r="I8" s="86">
        <v>5</v>
      </c>
      <c r="J8" s="86"/>
      <c r="K8" s="86">
        <v>6</v>
      </c>
      <c r="L8" s="86"/>
      <c r="M8" s="1"/>
      <c r="N8" s="1"/>
      <c r="O8" s="1"/>
      <c r="P8" s="1"/>
      <c r="Q8" s="2"/>
      <c r="R8" s="2"/>
      <c r="S8" s="2"/>
      <c r="T8" s="2"/>
      <c r="U8" s="37"/>
    </row>
    <row r="9" spans="1:21" ht="18.75">
      <c r="A9" s="86" t="s">
        <v>25</v>
      </c>
      <c r="B9" s="86"/>
      <c r="C9" s="86">
        <v>155.41999999999999</v>
      </c>
      <c r="D9" s="86"/>
      <c r="E9" s="86">
        <v>1</v>
      </c>
      <c r="F9" s="86"/>
      <c r="G9" s="86">
        <v>155.41999999999999</v>
      </c>
      <c r="H9" s="86"/>
      <c r="I9" s="86"/>
      <c r="J9" s="86"/>
      <c r="K9" s="86"/>
      <c r="L9" s="86"/>
      <c r="M9" s="1"/>
      <c r="N9" s="1"/>
      <c r="O9" s="1"/>
      <c r="P9" s="1"/>
      <c r="Q9" s="2"/>
      <c r="R9" s="2"/>
      <c r="S9" s="2"/>
      <c r="T9" s="2"/>
      <c r="U9" s="37"/>
    </row>
    <row r="10" spans="1:21" ht="18.75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1"/>
      <c r="N10" s="1"/>
      <c r="O10" s="1"/>
      <c r="P10" s="1"/>
      <c r="Q10" s="2"/>
      <c r="R10" s="2"/>
      <c r="S10" s="2"/>
      <c r="T10" s="2"/>
      <c r="U10" s="37"/>
    </row>
    <row r="11" spans="1:21" ht="18.75">
      <c r="A11" s="88" t="s">
        <v>6</v>
      </c>
      <c r="B11" s="88"/>
      <c r="C11" s="88"/>
      <c r="D11" s="88"/>
      <c r="E11" s="86">
        <v>1</v>
      </c>
      <c r="F11" s="86"/>
      <c r="G11" s="86">
        <v>155.41999999999999</v>
      </c>
      <c r="H11" s="86"/>
      <c r="I11" s="86"/>
      <c r="J11" s="86"/>
      <c r="K11" s="86"/>
      <c r="L11" s="86"/>
      <c r="M11" s="1"/>
      <c r="N11" s="1"/>
      <c r="O11" s="1"/>
      <c r="P11" s="1"/>
      <c r="Q11" s="2"/>
      <c r="R11" s="2"/>
      <c r="S11" s="2"/>
      <c r="T11" s="2"/>
      <c r="U11" s="37"/>
    </row>
    <row r="12" spans="1:21" ht="18.75">
      <c r="A12" s="3"/>
      <c r="B12" s="3"/>
      <c r="C12" s="3"/>
      <c r="D12" s="3"/>
      <c r="E12" s="3"/>
      <c r="F12" s="3"/>
      <c r="G12" s="3"/>
      <c r="H12" s="3"/>
      <c r="I12" s="4"/>
      <c r="J12" s="3"/>
      <c r="K12" s="3"/>
      <c r="L12" s="3"/>
      <c r="M12" s="3"/>
      <c r="N12" s="3"/>
      <c r="O12" s="3"/>
      <c r="P12" s="3"/>
      <c r="Q12" s="2"/>
      <c r="R12" s="2"/>
      <c r="S12" s="2"/>
      <c r="T12" s="2"/>
      <c r="U12" s="37"/>
    </row>
    <row r="13" spans="1:21" ht="20.25">
      <c r="A13" s="89" t="s">
        <v>7</v>
      </c>
      <c r="B13" s="89"/>
      <c r="C13" s="90" t="s">
        <v>8</v>
      </c>
      <c r="D13" s="85" t="s">
        <v>9</v>
      </c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79" t="s">
        <v>24</v>
      </c>
      <c r="Q13" s="82" t="s">
        <v>30</v>
      </c>
      <c r="R13" s="82"/>
      <c r="S13" s="82"/>
      <c r="T13" s="82"/>
      <c r="U13" s="82"/>
    </row>
    <row r="14" spans="1:21" ht="40.5">
      <c r="A14" s="89"/>
      <c r="B14" s="89"/>
      <c r="C14" s="90"/>
      <c r="D14" s="85" t="s">
        <v>13</v>
      </c>
      <c r="E14" s="85"/>
      <c r="F14" s="85"/>
      <c r="G14" s="20" t="s">
        <v>14</v>
      </c>
      <c r="H14" s="85" t="s">
        <v>15</v>
      </c>
      <c r="I14" s="85"/>
      <c r="J14" s="85"/>
      <c r="K14" s="85"/>
      <c r="L14" s="85"/>
      <c r="M14" s="85" t="s">
        <v>16</v>
      </c>
      <c r="N14" s="85"/>
      <c r="O14" s="85"/>
      <c r="P14" s="80"/>
      <c r="Q14" s="82"/>
      <c r="R14" s="82"/>
      <c r="S14" s="82"/>
      <c r="T14" s="82"/>
      <c r="U14" s="82"/>
    </row>
    <row r="15" spans="1:21" ht="155.44999999999999" customHeight="1">
      <c r="A15" s="6" t="s">
        <v>3</v>
      </c>
      <c r="B15" s="64" t="s">
        <v>17</v>
      </c>
      <c r="C15" s="90"/>
      <c r="D15" s="65" t="s">
        <v>73</v>
      </c>
      <c r="E15" s="65" t="s">
        <v>54</v>
      </c>
      <c r="F15" s="66" t="s">
        <v>18</v>
      </c>
      <c r="G15" s="65" t="s">
        <v>62</v>
      </c>
      <c r="H15" s="65" t="s">
        <v>74</v>
      </c>
      <c r="I15" s="67" t="s">
        <v>64</v>
      </c>
      <c r="J15" s="65" t="s">
        <v>65</v>
      </c>
      <c r="K15" s="65" t="s">
        <v>19</v>
      </c>
      <c r="L15" s="65" t="s">
        <v>63</v>
      </c>
      <c r="M15" s="65" t="s">
        <v>51</v>
      </c>
      <c r="N15" s="65" t="s">
        <v>52</v>
      </c>
      <c r="O15" s="65" t="s">
        <v>55</v>
      </c>
      <c r="P15" s="81"/>
      <c r="Q15" s="96" t="s">
        <v>11</v>
      </c>
      <c r="R15" s="96" t="s">
        <v>49</v>
      </c>
      <c r="S15" s="96" t="s">
        <v>50</v>
      </c>
      <c r="T15" s="96" t="s">
        <v>31</v>
      </c>
      <c r="U15" s="96" t="s">
        <v>12</v>
      </c>
    </row>
    <row r="16" spans="1:21" ht="20.25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7">
        <v>9</v>
      </c>
      <c r="J16" s="5">
        <v>10</v>
      </c>
      <c r="K16" s="68">
        <v>11</v>
      </c>
      <c r="L16" s="7">
        <v>12</v>
      </c>
      <c r="M16" s="68">
        <v>13</v>
      </c>
      <c r="N16" s="68">
        <v>14</v>
      </c>
      <c r="O16" s="7">
        <v>15</v>
      </c>
      <c r="P16" s="68">
        <v>16</v>
      </c>
      <c r="Q16" s="96"/>
      <c r="R16" s="96"/>
      <c r="S16" s="96"/>
      <c r="T16" s="96"/>
      <c r="U16" s="96"/>
    </row>
    <row r="17" spans="1:21" ht="20.25">
      <c r="A17" s="8" t="s">
        <v>20</v>
      </c>
      <c r="B17" s="9"/>
      <c r="C17" s="9"/>
      <c r="D17" s="6">
        <v>1</v>
      </c>
      <c r="E17" s="6">
        <v>1</v>
      </c>
      <c r="F17" s="6">
        <v>1</v>
      </c>
      <c r="G17" s="6">
        <v>1</v>
      </c>
      <c r="H17" s="6">
        <v>1</v>
      </c>
      <c r="I17" s="10">
        <v>1</v>
      </c>
      <c r="J17" s="6">
        <v>1</v>
      </c>
      <c r="K17" s="6">
        <v>1</v>
      </c>
      <c r="L17" s="6">
        <v>1</v>
      </c>
      <c r="M17" s="6">
        <v>1</v>
      </c>
      <c r="N17" s="6">
        <v>1</v>
      </c>
      <c r="O17" s="6">
        <v>1</v>
      </c>
      <c r="P17" s="11"/>
      <c r="Q17" s="96"/>
      <c r="R17" s="96"/>
      <c r="S17" s="96"/>
      <c r="T17" s="96"/>
      <c r="U17" s="96"/>
    </row>
    <row r="18" spans="1:21" ht="21" thickBot="1">
      <c r="A18" s="54" t="s">
        <v>21</v>
      </c>
      <c r="B18" s="13"/>
      <c r="C18" s="13"/>
      <c r="D18" s="14">
        <v>160</v>
      </c>
      <c r="E18" s="15" t="s">
        <v>58</v>
      </c>
      <c r="F18" s="16">
        <v>200</v>
      </c>
      <c r="G18" s="16">
        <v>150</v>
      </c>
      <c r="H18" s="16">
        <v>50</v>
      </c>
      <c r="I18" s="14">
        <v>180</v>
      </c>
      <c r="J18" s="16">
        <v>180</v>
      </c>
      <c r="K18" s="16">
        <v>200</v>
      </c>
      <c r="L18" s="16" t="s">
        <v>23</v>
      </c>
      <c r="M18" s="16">
        <v>85</v>
      </c>
      <c r="N18" s="16">
        <v>170</v>
      </c>
      <c r="O18" s="16">
        <v>20</v>
      </c>
      <c r="P18" s="57"/>
      <c r="Q18" s="96"/>
      <c r="R18" s="96"/>
      <c r="S18" s="96"/>
      <c r="T18" s="96"/>
      <c r="U18" s="96"/>
    </row>
    <row r="19" spans="1:21" ht="20.25">
      <c r="A19" s="59" t="str">
        <f>'5д ясли'!A19</f>
        <v>1. Батон</v>
      </c>
      <c r="B19" s="52"/>
      <c r="C19" s="63" t="str">
        <f>'5д ясли'!C19</f>
        <v>кг</v>
      </c>
      <c r="D19" s="53"/>
      <c r="E19" s="19">
        <v>0.03</v>
      </c>
      <c r="F19" s="41"/>
      <c r="G19" s="41"/>
      <c r="H19" s="41"/>
      <c r="I19" s="53"/>
      <c r="J19" s="41"/>
      <c r="K19" s="41"/>
      <c r="L19" s="41"/>
      <c r="M19" s="41"/>
      <c r="N19" s="41"/>
      <c r="O19" s="41"/>
      <c r="P19" s="61">
        <f>SUM(D19:O19)</f>
        <v>0.03</v>
      </c>
      <c r="Q19" s="78">
        <v>0</v>
      </c>
      <c r="R19" s="78">
        <v>0</v>
      </c>
      <c r="S19" s="78">
        <v>0</v>
      </c>
      <c r="T19" s="77"/>
      <c r="U19" s="77">
        <f>(P19*Q19)+(I19*R19)+(J19*S19)</f>
        <v>0</v>
      </c>
    </row>
    <row r="20" spans="1:21" ht="20.25">
      <c r="A20" s="9" t="str">
        <f>'5д ясли'!A20</f>
        <v>2. Хлеб пшеничн.</v>
      </c>
      <c r="B20" s="49"/>
      <c r="C20" s="63" t="str">
        <f>'5д ясли'!C20</f>
        <v>кг</v>
      </c>
      <c r="D20" s="49"/>
      <c r="F20" s="18"/>
      <c r="G20" s="18"/>
      <c r="H20" s="18"/>
      <c r="I20" s="18"/>
      <c r="J20" s="27"/>
      <c r="K20" s="18"/>
      <c r="L20" s="19">
        <v>0.03</v>
      </c>
      <c r="M20" s="18"/>
      <c r="N20" s="18"/>
      <c r="O20" s="19">
        <v>0.02</v>
      </c>
      <c r="P20" s="19">
        <f t="shared" ref="P20:P43" si="0">SUM(D20:O20)</f>
        <v>0.05</v>
      </c>
      <c r="Q20" s="77">
        <f>Q19</f>
        <v>0</v>
      </c>
      <c r="R20" s="77">
        <f>R19</f>
        <v>0</v>
      </c>
      <c r="S20" s="77">
        <f>S19</f>
        <v>0</v>
      </c>
      <c r="T20" s="77"/>
      <c r="U20" s="77">
        <f t="shared" ref="U20:U43" si="1">(P20*Q20)+(I20*R20)+(J20*S20)</f>
        <v>0</v>
      </c>
    </row>
    <row r="21" spans="1:21" ht="20.25">
      <c r="A21" s="9" t="str">
        <f>'5д ясли'!A21</f>
        <v>3. Хлеб ржан.</v>
      </c>
      <c r="B21" s="5"/>
      <c r="C21" s="63" t="str">
        <f>'5д ясли'!C21</f>
        <v>кг</v>
      </c>
      <c r="D21" s="18"/>
      <c r="E21" s="18"/>
      <c r="F21" s="18"/>
      <c r="G21" s="18"/>
      <c r="H21" s="18"/>
      <c r="I21" s="18"/>
      <c r="J21" s="18"/>
      <c r="K21" s="18"/>
      <c r="L21" s="19">
        <v>0.02</v>
      </c>
      <c r="M21" s="18"/>
      <c r="N21" s="18"/>
      <c r="O21" s="19"/>
      <c r="P21" s="19">
        <f t="shared" si="0"/>
        <v>0.02</v>
      </c>
      <c r="Q21" s="77">
        <f t="shared" ref="Q21:Q43" si="2">Q20</f>
        <v>0</v>
      </c>
      <c r="R21" s="77">
        <f t="shared" ref="R21:R43" si="3">R20</f>
        <v>0</v>
      </c>
      <c r="S21" s="77">
        <f t="shared" ref="S21:S43" si="4">S20</f>
        <v>0</v>
      </c>
      <c r="T21" s="77"/>
      <c r="U21" s="77">
        <f t="shared" si="1"/>
        <v>0</v>
      </c>
    </row>
    <row r="22" spans="1:21" ht="20.25">
      <c r="A22" s="9" t="str">
        <f>'5д ясли'!A22</f>
        <v>4. Масло сливочн.</v>
      </c>
      <c r="B22" s="5"/>
      <c r="C22" s="63" t="str">
        <f>'5д ясли'!C22</f>
        <v>кг</v>
      </c>
      <c r="D22" s="74">
        <v>5.0000000000000001E-3</v>
      </c>
      <c r="E22" s="19">
        <v>0.01</v>
      </c>
      <c r="F22" s="18"/>
      <c r="G22" s="18"/>
      <c r="H22" s="18"/>
      <c r="I22" s="18"/>
      <c r="J22" s="5"/>
      <c r="K22" s="18"/>
      <c r="L22" s="18"/>
      <c r="M22" s="19">
        <v>8.9999999999999993E-3</v>
      </c>
      <c r="N22" s="18"/>
      <c r="O22" s="18"/>
      <c r="P22" s="49">
        <f t="shared" si="0"/>
        <v>2.4E-2</v>
      </c>
      <c r="Q22" s="77">
        <f t="shared" si="2"/>
        <v>0</v>
      </c>
      <c r="R22" s="77">
        <f t="shared" si="3"/>
        <v>0</v>
      </c>
      <c r="S22" s="77">
        <f t="shared" si="4"/>
        <v>0</v>
      </c>
      <c r="T22" s="77"/>
      <c r="U22" s="77">
        <f t="shared" si="1"/>
        <v>0</v>
      </c>
    </row>
    <row r="23" spans="1:21" ht="20.25">
      <c r="A23" s="9" t="str">
        <f>'5д ясли'!A23</f>
        <v>5. Повидло</v>
      </c>
      <c r="B23" s="5"/>
      <c r="C23" s="63" t="str">
        <f>'5д ясли'!C23</f>
        <v>кг</v>
      </c>
      <c r="D23" s="6"/>
      <c r="E23" s="21">
        <v>2.0199999999999999E-2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21">
        <f t="shared" si="0"/>
        <v>2.0199999999999999E-2</v>
      </c>
      <c r="Q23" s="77">
        <f t="shared" si="2"/>
        <v>0</v>
      </c>
      <c r="R23" s="77">
        <f t="shared" si="3"/>
        <v>0</v>
      </c>
      <c r="S23" s="77">
        <f t="shared" si="4"/>
        <v>0</v>
      </c>
      <c r="T23" s="77"/>
      <c r="U23" s="77">
        <f t="shared" si="1"/>
        <v>0</v>
      </c>
    </row>
    <row r="24" spans="1:21" ht="20.25">
      <c r="A24" s="9" t="str">
        <f>'5д ясли'!A24</f>
        <v>6. Чай листов.</v>
      </c>
      <c r="B24" s="5"/>
      <c r="C24" s="63" t="str">
        <f>'5д ясли'!C24</f>
        <v>кг</v>
      </c>
      <c r="D24" s="22"/>
      <c r="E24" s="5"/>
      <c r="F24" s="28">
        <v>3.3E-4</v>
      </c>
      <c r="G24" s="18"/>
      <c r="H24" s="18"/>
      <c r="I24" s="18"/>
      <c r="J24" s="5"/>
      <c r="K24" s="18"/>
      <c r="L24" s="18"/>
      <c r="M24" s="18"/>
      <c r="N24" s="28"/>
      <c r="O24" s="19"/>
      <c r="P24" s="49">
        <f t="shared" si="0"/>
        <v>3.3E-4</v>
      </c>
      <c r="Q24" s="77">
        <f t="shared" si="2"/>
        <v>0</v>
      </c>
      <c r="R24" s="77">
        <f t="shared" si="3"/>
        <v>0</v>
      </c>
      <c r="S24" s="77">
        <f t="shared" si="4"/>
        <v>0</v>
      </c>
      <c r="T24" s="77"/>
      <c r="U24" s="77">
        <f t="shared" si="1"/>
        <v>0</v>
      </c>
    </row>
    <row r="25" spans="1:21" ht="20.25">
      <c r="A25" s="9" t="str">
        <f>'5д ясли'!A25</f>
        <v>7. Вода</v>
      </c>
      <c r="B25" s="5"/>
      <c r="C25" s="63" t="str">
        <f>'5д ясли'!C25</f>
        <v>л</v>
      </c>
      <c r="D25" s="62">
        <v>6.08E-2</v>
      </c>
      <c r="E25" s="5"/>
      <c r="F25" s="5">
        <v>0.156</v>
      </c>
      <c r="G25" s="18"/>
      <c r="H25" s="18"/>
      <c r="I25" s="70">
        <v>0.14399999999999999</v>
      </c>
      <c r="J25" s="71">
        <v>5.04E-2</v>
      </c>
      <c r="K25" s="33">
        <v>0.17</v>
      </c>
      <c r="L25" s="18"/>
      <c r="M25" s="5"/>
      <c r="N25" s="5"/>
      <c r="O25" s="18"/>
      <c r="P25" s="49">
        <f t="shared" si="0"/>
        <v>0.58120000000000005</v>
      </c>
      <c r="Q25" s="77">
        <f t="shared" si="2"/>
        <v>0</v>
      </c>
      <c r="R25" s="77">
        <f t="shared" si="3"/>
        <v>0</v>
      </c>
      <c r="S25" s="77">
        <f t="shared" si="4"/>
        <v>0</v>
      </c>
      <c r="T25" s="77"/>
      <c r="U25" s="77">
        <f t="shared" si="1"/>
        <v>0</v>
      </c>
    </row>
    <row r="26" spans="1:21" ht="20.25">
      <c r="A26" s="9" t="str">
        <f>'5д ясли'!A26</f>
        <v>8. Сахар</v>
      </c>
      <c r="B26" s="5"/>
      <c r="C26" s="63" t="str">
        <f>'5д ясли'!C26</f>
        <v>кг</v>
      </c>
      <c r="D26" s="75">
        <v>3.2000000000000002E-3</v>
      </c>
      <c r="E26" s="5"/>
      <c r="F26" s="27">
        <v>1.0999999999999999E-2</v>
      </c>
      <c r="G26" s="18"/>
      <c r="H26" s="5">
        <v>2E-3</v>
      </c>
      <c r="I26" s="5">
        <v>8.9999999999999998E-4</v>
      </c>
      <c r="J26" s="27"/>
      <c r="K26" s="19">
        <v>0.02</v>
      </c>
      <c r="L26" s="18"/>
      <c r="M26" s="21"/>
      <c r="N26" s="5"/>
      <c r="O26" s="18"/>
      <c r="P26" s="21">
        <f>SUM(D26:O26)</f>
        <v>3.7100000000000001E-2</v>
      </c>
      <c r="Q26" s="77">
        <f t="shared" si="2"/>
        <v>0</v>
      </c>
      <c r="R26" s="77">
        <f t="shared" si="3"/>
        <v>0</v>
      </c>
      <c r="S26" s="77">
        <f t="shared" si="4"/>
        <v>0</v>
      </c>
      <c r="T26" s="77"/>
      <c r="U26" s="77">
        <f t="shared" si="1"/>
        <v>0</v>
      </c>
    </row>
    <row r="27" spans="1:21" ht="20.25">
      <c r="A27" s="9" t="str">
        <f>'5д ясли'!A27</f>
        <v>9. Молоко пастер.</v>
      </c>
      <c r="B27" s="5"/>
      <c r="C27" s="63" t="str">
        <f>'5д ясли'!C27</f>
        <v>л</v>
      </c>
      <c r="D27" s="76">
        <v>0.08</v>
      </c>
      <c r="E27" s="18"/>
      <c r="F27" s="19">
        <v>0.05</v>
      </c>
      <c r="G27" s="18"/>
      <c r="H27" s="18"/>
      <c r="I27" s="24"/>
      <c r="J27" s="5"/>
      <c r="K27" s="18"/>
      <c r="L27" s="18"/>
      <c r="M27" s="5">
        <v>2.3E-2</v>
      </c>
      <c r="N27" s="5">
        <v>0.17799999999999999</v>
      </c>
      <c r="O27" s="18"/>
      <c r="P27" s="49">
        <f t="shared" si="0"/>
        <v>0.33099999999999996</v>
      </c>
      <c r="Q27" s="77">
        <f t="shared" si="2"/>
        <v>0</v>
      </c>
      <c r="R27" s="77">
        <f t="shared" si="3"/>
        <v>0</v>
      </c>
      <c r="S27" s="77">
        <f t="shared" si="4"/>
        <v>0</v>
      </c>
      <c r="T27" s="77"/>
      <c r="U27" s="77">
        <f t="shared" si="1"/>
        <v>0</v>
      </c>
    </row>
    <row r="28" spans="1:21" ht="20.25">
      <c r="A28" s="9" t="str">
        <f>'5д ясли'!A28</f>
        <v>10. Яйцо кур.</v>
      </c>
      <c r="B28" s="5"/>
      <c r="C28" s="63" t="str">
        <f>'5д ясли'!C28</f>
        <v>кг</v>
      </c>
      <c r="D28" s="6"/>
      <c r="E28" s="19"/>
      <c r="F28" s="18"/>
      <c r="G28" s="18"/>
      <c r="H28" s="18"/>
      <c r="I28" s="18"/>
      <c r="J28" s="5"/>
      <c r="K28" s="18"/>
      <c r="L28" s="18"/>
      <c r="M28" s="19">
        <v>0.06</v>
      </c>
      <c r="N28" s="5"/>
      <c r="O28" s="18"/>
      <c r="P28" s="19">
        <f t="shared" si="0"/>
        <v>0.06</v>
      </c>
      <c r="Q28" s="77">
        <f t="shared" si="2"/>
        <v>0</v>
      </c>
      <c r="R28" s="77">
        <f t="shared" si="3"/>
        <v>0</v>
      </c>
      <c r="S28" s="77">
        <f t="shared" si="4"/>
        <v>0</v>
      </c>
      <c r="T28" s="77"/>
      <c r="U28" s="77">
        <f t="shared" si="1"/>
        <v>0</v>
      </c>
    </row>
    <row r="29" spans="1:21" ht="20.25">
      <c r="A29" s="9" t="str">
        <f>'5д ясли'!A29</f>
        <v>11. Сок</v>
      </c>
      <c r="B29" s="5"/>
      <c r="C29" s="63" t="str">
        <f>'5д ясли'!C29</f>
        <v>л</v>
      </c>
      <c r="D29" s="30"/>
      <c r="E29" s="30"/>
      <c r="F29" s="27"/>
      <c r="G29" s="19">
        <v>0.15</v>
      </c>
      <c r="H29" s="18"/>
      <c r="I29" s="18"/>
      <c r="J29" s="18"/>
      <c r="K29" s="18"/>
      <c r="L29" s="18"/>
      <c r="M29" s="18"/>
      <c r="N29" s="18"/>
      <c r="O29" s="18"/>
      <c r="P29" s="19">
        <f t="shared" si="0"/>
        <v>0.15</v>
      </c>
      <c r="Q29" s="77">
        <f t="shared" si="2"/>
        <v>0</v>
      </c>
      <c r="R29" s="77">
        <f t="shared" si="3"/>
        <v>0</v>
      </c>
      <c r="S29" s="77">
        <f t="shared" si="4"/>
        <v>0</v>
      </c>
      <c r="T29" s="77"/>
      <c r="U29" s="77">
        <f t="shared" si="1"/>
        <v>0</v>
      </c>
    </row>
    <row r="30" spans="1:21" ht="20.25">
      <c r="A30" s="9" t="str">
        <f>'5д ясли'!A30</f>
        <v>12. Морковь п/ф</v>
      </c>
      <c r="B30" s="5"/>
      <c r="C30" s="63" t="str">
        <f>'5д ясли'!C30</f>
        <v>кг</v>
      </c>
      <c r="D30" s="30"/>
      <c r="E30" s="30"/>
      <c r="F30" s="30"/>
      <c r="G30" s="30"/>
      <c r="H30" s="5">
        <v>4.5999999999999999E-2</v>
      </c>
      <c r="I30" s="7">
        <v>7.1999999999999998E-3</v>
      </c>
      <c r="J30" s="68">
        <v>1.4999999999999999E-2</v>
      </c>
      <c r="K30" s="18"/>
      <c r="L30" s="18"/>
      <c r="M30" s="18"/>
      <c r="N30" s="18"/>
      <c r="O30" s="18"/>
      <c r="P30" s="49">
        <f t="shared" si="0"/>
        <v>6.8199999999999997E-2</v>
      </c>
      <c r="Q30" s="77">
        <f t="shared" si="2"/>
        <v>0</v>
      </c>
      <c r="R30" s="77">
        <f t="shared" si="3"/>
        <v>0</v>
      </c>
      <c r="S30" s="77">
        <f t="shared" si="4"/>
        <v>0</v>
      </c>
      <c r="T30" s="77"/>
      <c r="U30" s="77">
        <f t="shared" si="1"/>
        <v>0</v>
      </c>
    </row>
    <row r="31" spans="1:21" ht="20.25">
      <c r="A31" s="9" t="str">
        <f>'5д ясли'!A31</f>
        <v>13. Масло растит.</v>
      </c>
      <c r="B31" s="5"/>
      <c r="C31" s="63" t="str">
        <f>'5д ясли'!C31</f>
        <v>кг</v>
      </c>
      <c r="D31" s="30"/>
      <c r="E31" s="30"/>
      <c r="F31" s="30"/>
      <c r="G31" s="30"/>
      <c r="H31" s="5">
        <v>2E-3</v>
      </c>
      <c r="I31" s="7">
        <v>3.5999999999999999E-3</v>
      </c>
      <c r="J31" s="7">
        <v>5.0000000000000001E-3</v>
      </c>
      <c r="K31" s="31"/>
      <c r="L31" s="31"/>
      <c r="M31" s="31"/>
      <c r="N31" s="31"/>
      <c r="O31" s="31"/>
      <c r="P31" s="49">
        <f t="shared" si="0"/>
        <v>1.06E-2</v>
      </c>
      <c r="Q31" s="77">
        <f t="shared" si="2"/>
        <v>0</v>
      </c>
      <c r="R31" s="77">
        <f t="shared" si="3"/>
        <v>0</v>
      </c>
      <c r="S31" s="77">
        <f t="shared" si="4"/>
        <v>0</v>
      </c>
      <c r="T31" s="77"/>
      <c r="U31" s="77">
        <f t="shared" si="1"/>
        <v>0</v>
      </c>
    </row>
    <row r="32" spans="1:21" ht="20.25">
      <c r="A32" s="9" t="str">
        <f>'5д ясли'!A32</f>
        <v>14. Зелень сухая</v>
      </c>
      <c r="B32" s="5"/>
      <c r="C32" s="63" t="str">
        <f>'5д ясли'!C32</f>
        <v>кг</v>
      </c>
      <c r="D32" s="18"/>
      <c r="E32" s="18"/>
      <c r="F32" s="18"/>
      <c r="G32" s="18"/>
      <c r="H32" s="5"/>
      <c r="I32" s="7">
        <v>2.0000000000000001E-4</v>
      </c>
      <c r="J32" s="24"/>
      <c r="K32" s="18"/>
      <c r="L32" s="18"/>
      <c r="M32" s="27"/>
      <c r="N32" s="27"/>
      <c r="O32" s="5"/>
      <c r="P32" s="49">
        <f t="shared" si="0"/>
        <v>2.0000000000000001E-4</v>
      </c>
      <c r="Q32" s="77">
        <f t="shared" si="2"/>
        <v>0</v>
      </c>
      <c r="R32" s="77">
        <f t="shared" si="3"/>
        <v>0</v>
      </c>
      <c r="S32" s="77">
        <f t="shared" si="4"/>
        <v>0</v>
      </c>
      <c r="T32" s="77"/>
      <c r="U32" s="77">
        <f t="shared" si="1"/>
        <v>0</v>
      </c>
    </row>
    <row r="33" spans="1:21" ht="20.25">
      <c r="A33" s="9" t="str">
        <f>'5д ясли'!A33</f>
        <v>15. Картофель п/ф</v>
      </c>
      <c r="B33" s="5"/>
      <c r="C33" s="63" t="str">
        <f>'5д ясли'!C33</f>
        <v>кг</v>
      </c>
      <c r="D33" s="18"/>
      <c r="E33" s="18"/>
      <c r="F33" s="18"/>
      <c r="G33" s="18"/>
      <c r="H33" s="18"/>
      <c r="I33" s="7">
        <v>3.15E-2</v>
      </c>
      <c r="J33" s="7">
        <v>0.13400000000000001</v>
      </c>
      <c r="K33" s="8"/>
      <c r="L33" s="8"/>
      <c r="M33" s="8"/>
      <c r="N33" s="8"/>
      <c r="O33" s="8"/>
      <c r="P33" s="49">
        <f t="shared" si="0"/>
        <v>0.16550000000000001</v>
      </c>
      <c r="Q33" s="77">
        <f t="shared" si="2"/>
        <v>0</v>
      </c>
      <c r="R33" s="77">
        <f t="shared" si="3"/>
        <v>0</v>
      </c>
      <c r="S33" s="77">
        <f t="shared" si="4"/>
        <v>0</v>
      </c>
      <c r="T33" s="77"/>
      <c r="U33" s="77">
        <f t="shared" si="1"/>
        <v>0</v>
      </c>
    </row>
    <row r="34" spans="1:21" ht="20.25">
      <c r="A34" s="9" t="str">
        <f>'5д ясли'!A34</f>
        <v>16. Лук репчатый</v>
      </c>
      <c r="B34" s="5"/>
      <c r="C34" s="63" t="str">
        <f>'5д ясли'!C34</f>
        <v>кг</v>
      </c>
      <c r="D34" s="18"/>
      <c r="E34" s="18"/>
      <c r="F34" s="18"/>
      <c r="G34" s="18"/>
      <c r="H34" s="18"/>
      <c r="I34" s="7">
        <v>9.6299999999999997E-3</v>
      </c>
      <c r="J34" s="7">
        <v>1.1900000000000001E-2</v>
      </c>
      <c r="K34" s="18"/>
      <c r="L34" s="18"/>
      <c r="M34" s="18"/>
      <c r="N34" s="18"/>
      <c r="O34" s="18"/>
      <c r="P34" s="49">
        <f t="shared" si="0"/>
        <v>2.1530000000000001E-2</v>
      </c>
      <c r="Q34" s="77">
        <f t="shared" si="2"/>
        <v>0</v>
      </c>
      <c r="R34" s="77">
        <f t="shared" si="3"/>
        <v>0</v>
      </c>
      <c r="S34" s="77">
        <f t="shared" si="4"/>
        <v>0</v>
      </c>
      <c r="T34" s="77"/>
      <c r="U34" s="77">
        <f t="shared" si="1"/>
        <v>0</v>
      </c>
    </row>
    <row r="35" spans="1:21" s="36" customFormat="1" ht="20.25">
      <c r="A35" s="9" t="str">
        <f>'5д ясли'!A35</f>
        <v>17. Грудка куры охл.</v>
      </c>
      <c r="B35" s="7"/>
      <c r="C35" s="63" t="str">
        <f>'5д ясли'!C35</f>
        <v>кг</v>
      </c>
      <c r="D35" s="35"/>
      <c r="E35" s="35"/>
      <c r="F35" s="35"/>
      <c r="G35" s="35"/>
      <c r="H35" s="35"/>
      <c r="I35" s="24"/>
      <c r="J35" s="7">
        <v>6.9400000000000003E-2</v>
      </c>
      <c r="K35" s="35"/>
      <c r="L35" s="35"/>
      <c r="M35" s="35"/>
      <c r="N35" s="35"/>
      <c r="O35" s="35"/>
      <c r="P35" s="49">
        <f t="shared" si="0"/>
        <v>6.9400000000000003E-2</v>
      </c>
      <c r="Q35" s="77">
        <f t="shared" si="2"/>
        <v>0</v>
      </c>
      <c r="R35" s="77">
        <f t="shared" si="3"/>
        <v>0</v>
      </c>
      <c r="S35" s="77">
        <f t="shared" si="4"/>
        <v>0</v>
      </c>
      <c r="T35" s="77"/>
      <c r="U35" s="77">
        <f t="shared" si="1"/>
        <v>0</v>
      </c>
    </row>
    <row r="36" spans="1:21" ht="20.25">
      <c r="A36" s="9" t="str">
        <f>'5д ясли'!A36</f>
        <v>18. Сметана</v>
      </c>
      <c r="B36" s="5"/>
      <c r="C36" s="63" t="str">
        <f>'5д ясли'!C36</f>
        <v>кг</v>
      </c>
      <c r="D36" s="18"/>
      <c r="E36" s="18"/>
      <c r="F36" s="18"/>
      <c r="G36" s="18"/>
      <c r="H36" s="18"/>
      <c r="I36" s="7">
        <v>4.4999999999999997E-3</v>
      </c>
      <c r="K36" s="18"/>
      <c r="L36" s="18"/>
      <c r="M36" s="18"/>
      <c r="N36" s="18"/>
      <c r="O36" s="18"/>
      <c r="P36" s="49">
        <f t="shared" si="0"/>
        <v>4.4999999999999997E-3</v>
      </c>
      <c r="Q36" s="77">
        <f t="shared" si="2"/>
        <v>0</v>
      </c>
      <c r="R36" s="77">
        <f t="shared" si="3"/>
        <v>0</v>
      </c>
      <c r="S36" s="77">
        <f t="shared" si="4"/>
        <v>0</v>
      </c>
      <c r="T36" s="77"/>
      <c r="U36" s="77">
        <f t="shared" si="1"/>
        <v>0</v>
      </c>
    </row>
    <row r="37" spans="1:21" ht="20.25">
      <c r="A37" s="9" t="str">
        <f>'5д ясли'!A37</f>
        <v>19. Яблоки</v>
      </c>
      <c r="B37" s="5"/>
      <c r="C37" s="63" t="str">
        <f>'5д ясли'!C37</f>
        <v>кг</v>
      </c>
      <c r="D37" s="18"/>
      <c r="E37" s="18"/>
      <c r="F37" s="18"/>
      <c r="G37" s="18"/>
      <c r="H37" s="18"/>
      <c r="I37" s="7"/>
      <c r="J37" s="18"/>
      <c r="K37" s="5">
        <v>4.5400000000000003E-2</v>
      </c>
      <c r="L37" s="18"/>
      <c r="M37" s="18"/>
      <c r="N37" s="18"/>
      <c r="O37" s="18"/>
      <c r="P37" s="49">
        <f t="shared" si="0"/>
        <v>4.5400000000000003E-2</v>
      </c>
      <c r="Q37" s="77">
        <f t="shared" si="2"/>
        <v>0</v>
      </c>
      <c r="R37" s="77">
        <f t="shared" si="3"/>
        <v>0</v>
      </c>
      <c r="S37" s="77">
        <f t="shared" si="4"/>
        <v>0</v>
      </c>
      <c r="T37" s="77"/>
      <c r="U37" s="77">
        <f t="shared" si="1"/>
        <v>0</v>
      </c>
    </row>
    <row r="38" spans="1:21" ht="20.25">
      <c r="A38" s="9" t="str">
        <f>'5д ясли'!A38</f>
        <v>20. Крупа геркулес</v>
      </c>
      <c r="B38" s="5"/>
      <c r="C38" s="63" t="str">
        <f>'5д ясли'!C38</f>
        <v>кг</v>
      </c>
      <c r="D38" s="73">
        <v>2.46E-2</v>
      </c>
      <c r="E38" s="18"/>
      <c r="F38" s="18"/>
      <c r="G38" s="18"/>
      <c r="H38" s="18"/>
      <c r="I38" s="24"/>
      <c r="J38" s="5"/>
      <c r="K38" s="18"/>
      <c r="L38" s="18"/>
      <c r="M38" s="18"/>
      <c r="N38" s="18"/>
      <c r="O38" s="18"/>
      <c r="P38" s="49">
        <f t="shared" si="0"/>
        <v>2.46E-2</v>
      </c>
      <c r="Q38" s="77">
        <f t="shared" si="2"/>
        <v>0</v>
      </c>
      <c r="R38" s="77">
        <f t="shared" si="3"/>
        <v>0</v>
      </c>
      <c r="S38" s="77">
        <f t="shared" si="4"/>
        <v>0</v>
      </c>
      <c r="T38" s="77"/>
      <c r="U38" s="77">
        <f t="shared" si="1"/>
        <v>0</v>
      </c>
    </row>
    <row r="39" spans="1:21" ht="20.25">
      <c r="A39" s="9" t="str">
        <f>'5д ясли'!A39</f>
        <v>21. Соль</v>
      </c>
      <c r="B39" s="5"/>
      <c r="C39" s="63" t="str">
        <f>'5д ясли'!C39</f>
        <v>кг</v>
      </c>
      <c r="D39" s="74">
        <v>5.9999999999999995E-4</v>
      </c>
      <c r="E39" s="18"/>
      <c r="F39" s="18"/>
      <c r="G39" s="18"/>
      <c r="H39" s="18"/>
      <c r="I39" s="7">
        <v>8.9999999999999998E-4</v>
      </c>
      <c r="J39" s="72">
        <v>1.4400000000000001E-3</v>
      </c>
      <c r="K39" s="18"/>
      <c r="L39" s="18"/>
      <c r="M39" s="5"/>
      <c r="N39" s="18"/>
      <c r="O39" s="18"/>
      <c r="P39" s="49">
        <f t="shared" si="0"/>
        <v>2.9399999999999999E-3</v>
      </c>
      <c r="Q39" s="77">
        <f t="shared" si="2"/>
        <v>0</v>
      </c>
      <c r="R39" s="77">
        <f t="shared" si="3"/>
        <v>0</v>
      </c>
      <c r="S39" s="77">
        <f t="shared" si="4"/>
        <v>0</v>
      </c>
      <c r="T39" s="77"/>
      <c r="U39" s="77">
        <f t="shared" si="1"/>
        <v>0</v>
      </c>
    </row>
    <row r="40" spans="1:21" ht="20.25">
      <c r="A40" s="9" t="str">
        <f>'5д ясли'!A40</f>
        <v>22. Свекла п/ф</v>
      </c>
      <c r="B40" s="5"/>
      <c r="C40" s="63" t="str">
        <f>'5д ясли'!C40</f>
        <v>кг</v>
      </c>
      <c r="D40" s="18"/>
      <c r="E40" s="18"/>
      <c r="F40" s="18"/>
      <c r="G40" s="18"/>
      <c r="H40" s="18"/>
      <c r="I40" s="5">
        <v>4.7699999999999999E-2</v>
      </c>
      <c r="J40" s="18"/>
      <c r="K40" s="18"/>
      <c r="L40" s="18"/>
      <c r="M40" s="5"/>
      <c r="N40" s="5"/>
      <c r="O40" s="5"/>
      <c r="P40" s="49">
        <f t="shared" si="0"/>
        <v>4.7699999999999999E-2</v>
      </c>
      <c r="Q40" s="77">
        <f t="shared" si="2"/>
        <v>0</v>
      </c>
      <c r="R40" s="77">
        <f t="shared" si="3"/>
        <v>0</v>
      </c>
      <c r="S40" s="77">
        <f t="shared" si="4"/>
        <v>0</v>
      </c>
      <c r="T40" s="77"/>
      <c r="U40" s="77">
        <f t="shared" si="1"/>
        <v>0</v>
      </c>
    </row>
    <row r="41" spans="1:21" ht="20.25">
      <c r="A41" s="9" t="str">
        <f>'5д ясли'!A41</f>
        <v>23. Мука</v>
      </c>
      <c r="B41" s="5"/>
      <c r="C41" s="63" t="str">
        <f>'5д ясли'!C41</f>
        <v>кг</v>
      </c>
      <c r="D41" s="18"/>
      <c r="E41" s="18"/>
      <c r="F41" s="18"/>
      <c r="G41" s="18"/>
      <c r="H41" s="18"/>
      <c r="I41" s="18"/>
      <c r="J41" s="72">
        <v>2.8800000000000002E-3</v>
      </c>
      <c r="K41" s="18"/>
      <c r="L41" s="18"/>
      <c r="M41" s="5"/>
      <c r="N41" s="5"/>
      <c r="O41" s="5"/>
      <c r="P41" s="49">
        <f t="shared" si="0"/>
        <v>2.8800000000000002E-3</v>
      </c>
      <c r="Q41" s="77">
        <f t="shared" si="2"/>
        <v>0</v>
      </c>
      <c r="R41" s="77">
        <f t="shared" si="3"/>
        <v>0</v>
      </c>
      <c r="S41" s="77">
        <f t="shared" si="4"/>
        <v>0</v>
      </c>
      <c r="T41" s="77"/>
      <c r="U41" s="77">
        <f t="shared" si="1"/>
        <v>0</v>
      </c>
    </row>
    <row r="42" spans="1:21" ht="20.25">
      <c r="A42" s="9" t="str">
        <f>'5д ясли'!A42</f>
        <v>24. Витамин С</v>
      </c>
      <c r="B42" s="5"/>
      <c r="C42" s="63" t="str">
        <f>'5д ясли'!C42</f>
        <v>кг</v>
      </c>
      <c r="D42" s="18"/>
      <c r="E42" s="18"/>
      <c r="F42" s="18"/>
      <c r="G42" s="18"/>
      <c r="H42" s="18"/>
      <c r="I42" s="18"/>
      <c r="J42" s="27"/>
      <c r="K42" s="5">
        <v>5.0000000000000002E-5</v>
      </c>
      <c r="L42" s="18"/>
      <c r="M42" s="27"/>
      <c r="N42" s="27"/>
      <c r="O42" s="5"/>
      <c r="P42" s="49">
        <f t="shared" si="0"/>
        <v>5.0000000000000002E-5</v>
      </c>
      <c r="Q42" s="77">
        <f t="shared" si="2"/>
        <v>0</v>
      </c>
      <c r="R42" s="77">
        <f t="shared" si="3"/>
        <v>0</v>
      </c>
      <c r="S42" s="77">
        <f t="shared" si="4"/>
        <v>0</v>
      </c>
      <c r="T42" s="77"/>
      <c r="U42" s="77">
        <f t="shared" si="1"/>
        <v>0</v>
      </c>
    </row>
    <row r="43" spans="1:21" ht="20.25">
      <c r="A43" s="9" t="str">
        <f>'5д ясли'!A43</f>
        <v>25. Кислота лимонная</v>
      </c>
      <c r="B43" s="5"/>
      <c r="C43" s="63" t="str">
        <f>'5д ясли'!C43</f>
        <v>кг</v>
      </c>
      <c r="D43" s="18"/>
      <c r="E43" s="18"/>
      <c r="F43" s="18"/>
      <c r="G43" s="18"/>
      <c r="H43" s="18"/>
      <c r="I43" s="18"/>
      <c r="J43" s="18"/>
      <c r="K43" s="5">
        <v>2.0000000000000001E-4</v>
      </c>
      <c r="L43" s="18"/>
      <c r="M43" s="5"/>
      <c r="N43" s="5"/>
      <c r="O43" s="5"/>
      <c r="P43" s="49">
        <f t="shared" si="0"/>
        <v>2.0000000000000001E-4</v>
      </c>
      <c r="Q43" s="77">
        <f t="shared" si="2"/>
        <v>0</v>
      </c>
      <c r="R43" s="77">
        <f t="shared" si="3"/>
        <v>0</v>
      </c>
      <c r="S43" s="77">
        <f t="shared" si="4"/>
        <v>0</v>
      </c>
      <c r="T43" s="77"/>
      <c r="U43" s="77">
        <f t="shared" si="1"/>
        <v>0</v>
      </c>
    </row>
    <row r="44" spans="1:21" ht="21">
      <c r="Q44" s="47"/>
      <c r="R44" s="47"/>
      <c r="S44" s="47"/>
      <c r="T44" s="47"/>
      <c r="U44" s="55"/>
    </row>
    <row r="45" spans="1:21">
      <c r="Q45" s="38"/>
      <c r="R45" s="38"/>
      <c r="S45" s="38"/>
      <c r="T45" s="38"/>
      <c r="U45" s="38"/>
    </row>
  </sheetData>
  <mergeCells count="48">
    <mergeCell ref="A1:U1"/>
    <mergeCell ref="T15:T18"/>
    <mergeCell ref="U15:U18"/>
    <mergeCell ref="A2:U2"/>
    <mergeCell ref="A3:U3"/>
    <mergeCell ref="A4:U4"/>
    <mergeCell ref="A5:U5"/>
    <mergeCell ref="A6:U6"/>
    <mergeCell ref="I10:J10"/>
    <mergeCell ref="I11:J11"/>
    <mergeCell ref="Q13:U14"/>
    <mergeCell ref="D14:F14"/>
    <mergeCell ref="H14:L14"/>
    <mergeCell ref="M14:O14"/>
    <mergeCell ref="A11:D11"/>
    <mergeCell ref="E11:F11"/>
    <mergeCell ref="G11:H11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S15:S18"/>
    <mergeCell ref="P13:P15"/>
    <mergeCell ref="Q15:Q18"/>
    <mergeCell ref="R15:R18"/>
    <mergeCell ref="A13:B14"/>
    <mergeCell ref="C13:C15"/>
    <mergeCell ref="D13:O13"/>
    <mergeCell ref="A7:B7"/>
    <mergeCell ref="C7:D7"/>
    <mergeCell ref="E7:F7"/>
    <mergeCell ref="G7:H7"/>
    <mergeCell ref="I9:J9"/>
    <mergeCell ref="I7:J7"/>
    <mergeCell ref="I8:J8"/>
    <mergeCell ref="K7:L7"/>
    <mergeCell ref="K8:L8"/>
    <mergeCell ref="K9:L9"/>
    <mergeCell ref="K10:L10"/>
    <mergeCell ref="K11:L11"/>
  </mergeCells>
  <printOptions horizontalCentered="1"/>
  <pageMargins left="0" right="0" top="0" bottom="0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5д ясли</vt:lpstr>
      <vt:lpstr>5д сад</vt:lpstr>
      <vt:lpstr>'5д сад'!Область_печати</vt:lpstr>
      <vt:lpstr>'5д ясли'!Область_печати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ZherlyNP</dc:creator>
  <cp:lastModifiedBy>Пользователь</cp:lastModifiedBy>
  <cp:lastPrinted>2021-08-05T08:08:52Z</cp:lastPrinted>
  <dcterms:created xsi:type="dcterms:W3CDTF">2020-12-24T04:35:11Z</dcterms:created>
  <dcterms:modified xsi:type="dcterms:W3CDTF">2021-08-10T05:54:52Z</dcterms:modified>
</cp:coreProperties>
</file>