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F12" i="18"/>
  <c r="G12"/>
  <c r="H12"/>
  <c r="F13"/>
  <c r="G13"/>
  <c r="H13"/>
  <c r="F13" i="17"/>
  <c r="G13"/>
  <c r="H13"/>
  <c r="F14"/>
  <c r="G14"/>
  <c r="H14"/>
  <c r="B28"/>
  <c r="G25" i="18" l="1"/>
  <c r="H25"/>
  <c r="B25"/>
  <c r="F25" s="1"/>
  <c r="F26" i="17"/>
  <c r="G26"/>
  <c r="H26"/>
  <c r="C6" i="18"/>
  <c r="G6" s="1"/>
  <c r="G7" i="17"/>
  <c r="G19" i="18"/>
  <c r="G23"/>
  <c r="G24"/>
  <c r="G26"/>
  <c r="G27"/>
  <c r="G28"/>
  <c r="G33"/>
  <c r="G34"/>
  <c r="G11"/>
  <c r="G20" i="17"/>
  <c r="G24"/>
  <c r="G25"/>
  <c r="G27"/>
  <c r="G28"/>
  <c r="G29"/>
  <c r="G34"/>
  <c r="G35"/>
  <c r="G12"/>
  <c r="H19" i="18"/>
  <c r="H23"/>
  <c r="H24"/>
  <c r="H26"/>
  <c r="H27"/>
  <c r="H28"/>
  <c r="H33"/>
  <c r="H34"/>
  <c r="H11"/>
  <c r="B13"/>
  <c r="B12"/>
  <c r="B18"/>
  <c r="F18" s="1"/>
  <c r="B19"/>
  <c r="F19" s="1"/>
  <c r="B22"/>
  <c r="F22" s="1"/>
  <c r="B23"/>
  <c r="F23" s="1"/>
  <c r="B24"/>
  <c r="F24" s="1"/>
  <c r="B26"/>
  <c r="F26" s="1"/>
  <c r="B27"/>
  <c r="F27" s="1"/>
  <c r="B28"/>
  <c r="F28" s="1"/>
  <c r="B32"/>
  <c r="F32" s="1"/>
  <c r="F33"/>
  <c r="B34"/>
  <c r="F34" s="1"/>
  <c r="B11"/>
  <c r="F11" s="1"/>
  <c r="H20" i="17"/>
  <c r="H24"/>
  <c r="H25"/>
  <c r="H27"/>
  <c r="H28"/>
  <c r="H29"/>
  <c r="H34"/>
  <c r="H35"/>
  <c r="H12"/>
  <c r="F19"/>
  <c r="F20"/>
  <c r="F23"/>
  <c r="F24"/>
  <c r="F25"/>
  <c r="F27"/>
  <c r="F28"/>
  <c r="F29"/>
  <c r="F33"/>
  <c r="F34"/>
  <c r="F35"/>
  <c r="F12"/>
</calcChain>
</file>

<file path=xl/sharedStrings.xml><?xml version="1.0" encoding="utf-8"?>
<sst xmlns="http://schemas.openxmlformats.org/spreadsheetml/2006/main" count="99" uniqueCount="60">
  <si>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</si>
  <si>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</si>
  <si>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</si>
  <si>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</si>
  <si>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</si>
  <si>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</si>
  <si>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</si>
  <si>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</si>
  <si>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</si>
  <si>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</si>
  <si>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</si>
  <si>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</si>
  <si>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Кофейный напиток с молоком</t>
  </si>
  <si>
    <t>Шанежка наливная с яйцом</t>
  </si>
  <si>
    <t>50</t>
  </si>
  <si>
    <t>160</t>
  </si>
  <si>
    <t>200</t>
  </si>
  <si>
    <t>20/30</t>
  </si>
  <si>
    <t>20/20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</si>
  <si>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</si>
  <si>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</si>
  <si>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</si>
  <si>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</si>
  <si>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</si>
  <si>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136,8</t>
  </si>
  <si>
    <t>75</t>
  </si>
  <si>
    <t>181</t>
  </si>
  <si>
    <t>100</t>
  </si>
  <si>
    <t>Кисло-молочный продукт</t>
  </si>
  <si>
    <t>120</t>
  </si>
  <si>
    <t>55</t>
  </si>
  <si>
    <t>102,85</t>
  </si>
  <si>
    <t>121,6</t>
  </si>
  <si>
    <t>83,57</t>
  </si>
  <si>
    <t>Каша пшеничная молочная жидкая с/м</t>
  </si>
  <si>
    <t>Фрукт (яблоко)</t>
  </si>
  <si>
    <t>Чай с молоком</t>
  </si>
  <si>
    <t>167,76</t>
  </si>
  <si>
    <t>15</t>
  </si>
  <si>
    <t>11,2</t>
  </si>
  <si>
    <t>72,8</t>
  </si>
  <si>
    <t>Рассольник "Ленинградский" со сметаной</t>
  </si>
  <si>
    <t>Тефтели рыбные тушеные в соусе сметанном</t>
  </si>
  <si>
    <t>Пюре картофельное</t>
  </si>
  <si>
    <t>60/20</t>
  </si>
  <si>
    <t>201,46</t>
  </si>
  <si>
    <t>210,5</t>
  </si>
  <si>
    <t xml:space="preserve">Объем порций (г.), Возраст 1,5-3 </t>
  </si>
  <si>
    <t>Объем порций (г.), Возраст 3-7</t>
  </si>
  <si>
    <t>Салат из белокочанной капусты с кукурузой, м/р</t>
  </si>
  <si>
    <t>53,3</t>
  </si>
  <si>
    <t>31,98</t>
  </si>
  <si>
    <t>99,95</t>
  </si>
  <si>
    <t>137,2</t>
  </si>
  <si>
    <t>146,8</t>
  </si>
  <si>
    <t>83,29</t>
  </si>
  <si>
    <t>109,76</t>
  </si>
  <si>
    <t>70/20</t>
  </si>
  <si>
    <t>117,9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</si>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</sst>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2581274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01%20&#1072;&#1087;&#1088;&#1077;&#1083;&#1103;%202021%20&#1075;&#1086;&#1076;&#1072;/&#1044;&#1077;&#1090;&#1089;&#1082;&#1080;&#1081;%20&#1089;&#1072;&#1076;/&#1050;&#1086;&#1088;&#1080;&#1076;&#1086;&#1088;&#1085;&#1086;&#1077;%20&#1084;&#1077;&#1085;&#1102;%20(05.04-30.04)%204/13%20&#1076;&#1077;&#1085;&#1100;%2021.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"/>
      <sheetName val="ясли"/>
    </sheetNames>
    <sheetDataSet>
      <sheetData sheetId="0">
        <row r="28">
          <cell r="B28" t="str">
            <v>Напиток из шиповника с витамином С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F16" sqref="F1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11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59</v>
      </c>
      <c r="F2" s="11"/>
      <c r="G2" s="11"/>
      <c r="H2" s="9" t="s">
        <v>59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44462</v>
      </c>
      <c r="D7" s="36"/>
      <c r="F7" s="4"/>
      <c r="G7" s="36">
        <f>C7</f>
        <v>44462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48</v>
      </c>
      <c r="D9" s="37" t="s">
        <v>23</v>
      </c>
      <c r="F9" s="32" t="s">
        <v>0</v>
      </c>
      <c r="G9" s="37" t="s">
        <v>48</v>
      </c>
      <c r="H9" s="37" t="s">
        <v>23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8</v>
      </c>
      <c r="C11" s="10"/>
      <c r="D11" s="10"/>
      <c r="F11" s="6" t="s">
        <v>8</v>
      </c>
      <c r="G11" s="10"/>
      <c r="H11" s="10"/>
    </row>
    <row r="12" spans="2:8">
      <c r="B12" s="5" t="s">
        <v>34</v>
      </c>
      <c r="C12" s="10" t="s">
        <v>15</v>
      </c>
      <c r="D12" s="10" t="s">
        <v>37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21</v>
      </c>
      <c r="C13" s="10" t="s">
        <v>11</v>
      </c>
      <c r="D13" s="10" t="s">
        <v>25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>
      <c r="B14" s="5" t="s">
        <v>12</v>
      </c>
      <c r="C14" s="10" t="s">
        <v>16</v>
      </c>
      <c r="D14" s="10" t="s">
        <v>24</v>
      </c>
      <c r="F14" s="5" t="str">
        <f t="shared" si="0"/>
        <v>Кофейный напиток с молоком</v>
      </c>
      <c r="G14" s="10" t="str">
        <f t="shared" si="1"/>
        <v>200</v>
      </c>
      <c r="H14" s="10" t="str">
        <f t="shared" si="2"/>
        <v>136,8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">
        <v>35</v>
      </c>
      <c r="C20" s="10" t="s">
        <v>27</v>
      </c>
      <c r="D20" s="10" t="s">
        <v>30</v>
      </c>
      <c r="F20" s="5" t="str">
        <f t="shared" si="3"/>
        <v>Фрукт (яблоко)</v>
      </c>
      <c r="G20" s="10" t="str">
        <f t="shared" ref="G20:G35" si="4">C20</f>
        <v>100</v>
      </c>
      <c r="H20" s="10" t="str">
        <f t="shared" ref="H20:H35" si="5"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49</v>
      </c>
      <c r="C24" s="10" t="s">
        <v>14</v>
      </c>
      <c r="D24" s="10" t="s">
        <v>50</v>
      </c>
      <c r="F24" s="5" t="str">
        <f t="shared" si="3"/>
        <v>Салат из белокочанной капусты с кукурузой, м/р</v>
      </c>
      <c r="G24" s="10" t="str">
        <f t="shared" si="4"/>
        <v>50</v>
      </c>
      <c r="H24" s="10" t="str">
        <f t="shared" si="5"/>
        <v>53,3</v>
      </c>
    </row>
    <row r="25" spans="2:8">
      <c r="B25" s="5" t="s">
        <v>41</v>
      </c>
      <c r="C25" s="10" t="s">
        <v>10</v>
      </c>
      <c r="D25" s="10" t="s">
        <v>52</v>
      </c>
      <c r="F25" s="5" t="str">
        <f t="shared" si="3"/>
        <v>Рассольник "Ленинградский" со сметаной</v>
      </c>
      <c r="G25" s="10" t="str">
        <f t="shared" si="4"/>
        <v>180</v>
      </c>
      <c r="H25" s="10" t="str">
        <f t="shared" si="5"/>
        <v>99,95</v>
      </c>
    </row>
    <row r="26" spans="2:8">
      <c r="B26" s="5" t="s">
        <v>42</v>
      </c>
      <c r="C26" s="10" t="s">
        <v>57</v>
      </c>
      <c r="D26" s="30" t="s">
        <v>46</v>
      </c>
      <c r="F26" s="5" t="str">
        <f t="shared" ref="F26" si="6">B26</f>
        <v>Тефтели рыбные тушеные в соусе сметанном</v>
      </c>
      <c r="G26" s="10" t="str">
        <f t="shared" ref="G26" si="7">C26</f>
        <v>70/20</v>
      </c>
      <c r="H26" s="30" t="str">
        <f t="shared" ref="H26" si="8">D26</f>
        <v>210,5</v>
      </c>
    </row>
    <row r="27" spans="2:8">
      <c r="B27" s="5" t="s">
        <v>43</v>
      </c>
      <c r="C27" s="10" t="s">
        <v>9</v>
      </c>
      <c r="D27" s="10" t="s">
        <v>53</v>
      </c>
      <c r="F27" s="5" t="str">
        <f t="shared" si="3"/>
        <v>Пюре картофельное</v>
      </c>
      <c r="G27" s="10" t="str">
        <f t="shared" si="4"/>
        <v>150</v>
      </c>
      <c r="H27" s="10" t="str">
        <f t="shared" si="5"/>
        <v>137,2</v>
      </c>
    </row>
    <row r="28" spans="2:8">
      <c r="B28" s="21" t="str">
        <f>[1]сад!B28</f>
        <v>Напиток из шиповника с витамином С</v>
      </c>
      <c r="C28" s="10" t="s">
        <v>16</v>
      </c>
      <c r="D28" s="10" t="s">
        <v>38</v>
      </c>
      <c r="F28" s="5" t="str">
        <f t="shared" si="3"/>
        <v>Напиток из шиповника с витамином С</v>
      </c>
      <c r="G28" s="10" t="str">
        <f t="shared" si="4"/>
        <v>200</v>
      </c>
      <c r="H28" s="10" t="str">
        <f t="shared" si="5"/>
        <v>15</v>
      </c>
    </row>
    <row r="29" spans="2:8">
      <c r="B29" s="5" t="s">
        <v>22</v>
      </c>
      <c r="C29" s="10" t="s">
        <v>17</v>
      </c>
      <c r="D29" s="10" t="s">
        <v>31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5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3"/>
        <v>Полдник</v>
      </c>
      <c r="G33" s="10"/>
      <c r="H33" s="10"/>
    </row>
    <row r="34" spans="2:8">
      <c r="B34" s="5" t="s">
        <v>28</v>
      </c>
      <c r="C34" s="10" t="s">
        <v>16</v>
      </c>
      <c r="D34" s="29" t="s">
        <v>58</v>
      </c>
      <c r="F34" s="5" t="str">
        <f t="shared" si="3"/>
        <v>Кисло-молочный продукт</v>
      </c>
      <c r="G34" s="10" t="str">
        <f t="shared" si="4"/>
        <v>200</v>
      </c>
      <c r="H34" s="10" t="str">
        <f t="shared" si="5"/>
        <v>117,9</v>
      </c>
    </row>
    <row r="35" spans="2:8">
      <c r="B35" s="5" t="s">
        <v>13</v>
      </c>
      <c r="C35" s="10" t="s">
        <v>14</v>
      </c>
      <c r="D35" s="10" t="s">
        <v>26</v>
      </c>
      <c r="F35" s="5" t="str">
        <f t="shared" si="3"/>
        <v>Шанежка наливная с яйцом</v>
      </c>
      <c r="G35" s="10" t="str">
        <f t="shared" si="4"/>
        <v>50</v>
      </c>
      <c r="H35" s="10" t="str">
        <f t="shared" si="5"/>
        <v>181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B16" sqref="B1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5.42578125" style="16" customWidth="1"/>
    <col min="9" max="16384" width="8.85546875" style="16"/>
  </cols>
  <sheetData>
    <row r="1" spans="2:8">
      <c r="B1" s="28" t="s">
        <v>3</v>
      </c>
      <c r="C1" s="28"/>
      <c r="F1" s="28" t="s">
        <v>3</v>
      </c>
      <c r="G1" s="28"/>
      <c r="H1" s="17"/>
    </row>
    <row r="2" spans="2:8">
      <c r="B2" s="17"/>
      <c r="C2" s="17"/>
      <c r="D2" s="9" t="s">
        <v>59</v>
      </c>
      <c r="F2" s="17"/>
      <c r="G2" s="17"/>
      <c r="H2" s="9" t="s">
        <v>59</v>
      </c>
    </row>
    <row r="3" spans="2:8">
      <c r="B3" s="17"/>
      <c r="C3" s="17"/>
      <c r="D3" s="27" t="s">
        <v>4</v>
      </c>
      <c r="F3" s="17"/>
      <c r="G3" s="17"/>
      <c r="H3" s="27" t="s">
        <v>4</v>
      </c>
    </row>
    <row r="4" spans="2:8" ht="24" customHeight="1">
      <c r="B4" s="26"/>
      <c r="C4" s="26"/>
      <c r="D4" s="16"/>
      <c r="F4" s="26"/>
      <c r="G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43">
        <f>сад!C7</f>
        <v>44462</v>
      </c>
      <c r="D6" s="43"/>
      <c r="F6" s="24"/>
      <c r="G6" s="43">
        <f>C6</f>
        <v>44462</v>
      </c>
      <c r="H6" s="43"/>
    </row>
    <row r="7" spans="2:8" ht="20.25">
      <c r="B7" s="41" t="s">
        <v>1</v>
      </c>
      <c r="C7" s="41"/>
      <c r="D7" s="42"/>
      <c r="F7" s="41" t="s">
        <v>1</v>
      </c>
      <c r="G7" s="41"/>
      <c r="H7" s="42"/>
    </row>
    <row r="8" spans="2:8" ht="18.75" customHeight="1">
      <c r="B8" s="39" t="s">
        <v>0</v>
      </c>
      <c r="C8" s="37" t="s">
        <v>47</v>
      </c>
      <c r="D8" s="44" t="s">
        <v>23</v>
      </c>
      <c r="F8" s="39" t="s">
        <v>0</v>
      </c>
      <c r="G8" s="37" t="s">
        <v>47</v>
      </c>
      <c r="H8" s="44" t="s">
        <v>23</v>
      </c>
    </row>
    <row r="9" spans="2:8" ht="37.5" customHeight="1">
      <c r="B9" s="40"/>
      <c r="C9" s="38"/>
      <c r="D9" s="45"/>
      <c r="F9" s="40"/>
      <c r="G9" s="38"/>
      <c r="H9" s="45"/>
    </row>
    <row r="10" spans="2:8">
      <c r="B10" s="23" t="s">
        <v>8</v>
      </c>
      <c r="C10" s="20"/>
      <c r="D10" s="20"/>
      <c r="F10" s="23" t="s">
        <v>8</v>
      </c>
      <c r="G10" s="23"/>
      <c r="H10" s="20"/>
    </row>
    <row r="11" spans="2:8">
      <c r="B11" s="21" t="str">
        <f>сад!B12</f>
        <v>Каша пшеничная молочная жидкая с/м</v>
      </c>
      <c r="C11" s="20" t="s">
        <v>20</v>
      </c>
      <c r="D11" s="20" t="s">
        <v>54</v>
      </c>
      <c r="F11" s="21" t="str">
        <f>B11</f>
        <v>Каша пшеничная молочная жидкая с/м</v>
      </c>
      <c r="G11" s="20" t="str">
        <f>C11</f>
        <v>140</v>
      </c>
      <c r="H11" s="20" t="str">
        <f>D11</f>
        <v>146,8</v>
      </c>
    </row>
    <row r="12" spans="2:8">
      <c r="B12" s="21" t="str">
        <f>сад!B13</f>
        <v>Бутерброд с сыром</v>
      </c>
      <c r="C12" s="20" t="s">
        <v>11</v>
      </c>
      <c r="D12" s="20" t="s">
        <v>25</v>
      </c>
      <c r="F12" s="21" t="str">
        <f t="shared" ref="F12:F13" si="0">B12</f>
        <v>Бутерброд с сыром</v>
      </c>
      <c r="G12" s="20" t="str">
        <f t="shared" ref="G12:G13" si="1">C12</f>
        <v>10/30</v>
      </c>
      <c r="H12" s="20" t="str">
        <f t="shared" ref="H12:H13" si="2">D12</f>
        <v>75</v>
      </c>
    </row>
    <row r="13" spans="2:8">
      <c r="B13" s="21" t="str">
        <f>сад!B14</f>
        <v>Кофейный напиток с молоком</v>
      </c>
      <c r="C13" s="20" t="s">
        <v>10</v>
      </c>
      <c r="D13" s="20" t="s">
        <v>32</v>
      </c>
      <c r="F13" s="21" t="str">
        <f t="shared" si="0"/>
        <v>Кофейный напиток с молоком</v>
      </c>
      <c r="G13" s="20" t="str">
        <f t="shared" si="1"/>
        <v>180</v>
      </c>
      <c r="H13" s="20" t="str">
        <f t="shared" si="2"/>
        <v>121,6</v>
      </c>
    </row>
    <row r="14" spans="2:8">
      <c r="B14" s="21"/>
      <c r="C14" s="20"/>
      <c r="D14" s="20"/>
      <c r="F14" s="21"/>
      <c r="G14" s="20"/>
      <c r="H14" s="20"/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ref="F18:F34" si="3">B18</f>
        <v>Завтрак 2</v>
      </c>
      <c r="G18" s="20"/>
      <c r="H18" s="20"/>
    </row>
    <row r="19" spans="2:8">
      <c r="B19" s="21" t="str">
        <f>сад!B20</f>
        <v>Фрукт (яблоко)</v>
      </c>
      <c r="C19" s="20" t="s">
        <v>27</v>
      </c>
      <c r="D19" s="20" t="s">
        <v>30</v>
      </c>
      <c r="F19" s="21" t="str">
        <f t="shared" si="3"/>
        <v>Фрукт (яблоко)</v>
      </c>
      <c r="G19" s="20" t="str">
        <f t="shared" ref="G19:G34" si="4">C19</f>
        <v>100</v>
      </c>
      <c r="H19" s="20" t="str">
        <f t="shared" ref="H19:H34" si="5">D19</f>
        <v>55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3"/>
        <v>Обед</v>
      </c>
      <c r="G22" s="20"/>
      <c r="H22" s="20"/>
    </row>
    <row r="23" spans="2:8">
      <c r="B23" s="21" t="str">
        <f>сад!B24</f>
        <v>Салат из белокочанной капусты с кукурузой, м/р</v>
      </c>
      <c r="C23" s="20" t="s">
        <v>19</v>
      </c>
      <c r="D23" s="20" t="s">
        <v>51</v>
      </c>
      <c r="F23" s="21" t="str">
        <f t="shared" si="3"/>
        <v>Салат из белокочанной капусты с кукурузой, м/р</v>
      </c>
      <c r="G23" s="20" t="str">
        <f t="shared" si="4"/>
        <v>30</v>
      </c>
      <c r="H23" s="20" t="str">
        <f t="shared" si="5"/>
        <v>31,98</v>
      </c>
    </row>
    <row r="24" spans="2:8">
      <c r="B24" s="21" t="str">
        <f>сад!B25</f>
        <v>Рассольник "Ленинградский" со сметаной</v>
      </c>
      <c r="C24" s="20" t="s">
        <v>9</v>
      </c>
      <c r="D24" s="20" t="s">
        <v>55</v>
      </c>
      <c r="F24" s="21" t="str">
        <f t="shared" si="3"/>
        <v>Рассольник "Ленинградский" со сметаной</v>
      </c>
      <c r="G24" s="20" t="str">
        <f t="shared" si="4"/>
        <v>150</v>
      </c>
      <c r="H24" s="20" t="str">
        <f t="shared" si="5"/>
        <v>83,29</v>
      </c>
    </row>
    <row r="25" spans="2:8">
      <c r="B25" s="21" t="str">
        <f>сад!B26</f>
        <v>Тефтели рыбные тушеные в соусе сметанном</v>
      </c>
      <c r="C25" s="20" t="s">
        <v>44</v>
      </c>
      <c r="D25" s="31" t="s">
        <v>45</v>
      </c>
      <c r="F25" s="21" t="str">
        <f t="shared" ref="F25" si="6">B25</f>
        <v>Тефтели рыбные тушеные в соусе сметанном</v>
      </c>
      <c r="G25" s="20" t="str">
        <f t="shared" ref="G25" si="7">C25</f>
        <v>60/20</v>
      </c>
      <c r="H25" s="31" t="str">
        <f t="shared" ref="H25" si="8">D25</f>
        <v>201,46</v>
      </c>
    </row>
    <row r="26" spans="2:8">
      <c r="B26" s="21" t="str">
        <f>сад!B27</f>
        <v>Пюре картофельное</v>
      </c>
      <c r="C26" s="20" t="s">
        <v>29</v>
      </c>
      <c r="D26" s="20" t="s">
        <v>56</v>
      </c>
      <c r="F26" s="21" t="str">
        <f t="shared" si="3"/>
        <v>Пюре картофельное</v>
      </c>
      <c r="G26" s="20" t="str">
        <f t="shared" si="4"/>
        <v>120</v>
      </c>
      <c r="H26" s="20" t="str">
        <f t="shared" si="5"/>
        <v>109,76</v>
      </c>
    </row>
    <row r="27" spans="2:8">
      <c r="B27" s="21" t="str">
        <f>сад!B28</f>
        <v>Напиток из шиповника с витамином С</v>
      </c>
      <c r="C27" s="20" t="s">
        <v>9</v>
      </c>
      <c r="D27" s="20" t="s">
        <v>39</v>
      </c>
      <c r="F27" s="21" t="str">
        <f t="shared" si="3"/>
        <v>Напиток из шиповника с витамином С</v>
      </c>
      <c r="G27" s="20" t="str">
        <f t="shared" si="4"/>
        <v>150</v>
      </c>
      <c r="H27" s="20" t="str">
        <f t="shared" si="5"/>
        <v>11,2</v>
      </c>
    </row>
    <row r="28" spans="2:8">
      <c r="B28" s="21" t="str">
        <f>сад!B29</f>
        <v>Хлеб пшеничный/ржаной витаминизированный</v>
      </c>
      <c r="C28" s="20" t="s">
        <v>18</v>
      </c>
      <c r="D28" s="20" t="s">
        <v>33</v>
      </c>
      <c r="F28" s="21" t="str">
        <f t="shared" si="3"/>
        <v>Хлеб пшеничный/ржаной витаминизированный</v>
      </c>
      <c r="G28" s="20" t="str">
        <f t="shared" si="4"/>
        <v>20/20</v>
      </c>
      <c r="H28" s="20" t="str">
        <f t="shared" si="5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сад!B33</f>
        <v>Полдник</v>
      </c>
      <c r="C32" s="22"/>
      <c r="D32" s="22"/>
      <c r="F32" s="23" t="str">
        <f t="shared" si="3"/>
        <v>Полдник</v>
      </c>
      <c r="G32" s="20"/>
      <c r="H32" s="20"/>
    </row>
    <row r="33" spans="2:8">
      <c r="B33" s="21" t="s">
        <v>36</v>
      </c>
      <c r="C33" s="20" t="s">
        <v>10</v>
      </c>
      <c r="D33" s="20" t="s">
        <v>40</v>
      </c>
      <c r="F33" s="21" t="str">
        <f t="shared" si="3"/>
        <v>Чай с молоком</v>
      </c>
      <c r="G33" s="20" t="str">
        <f t="shared" si="4"/>
        <v>180</v>
      </c>
      <c r="H33" s="20" t="str">
        <f t="shared" si="5"/>
        <v>72,8</v>
      </c>
    </row>
    <row r="34" spans="2:8">
      <c r="B34" s="21" t="str">
        <f>сад!B35</f>
        <v>Шанежка наливная с яйцом</v>
      </c>
      <c r="C34" s="20" t="s">
        <v>14</v>
      </c>
      <c r="D34" s="20" t="s">
        <v>26</v>
      </c>
      <c r="F34" s="21" t="str">
        <f t="shared" si="3"/>
        <v>Шанежка наливная с яйцом</v>
      </c>
      <c r="G34" s="20" t="str">
        <f t="shared" si="4"/>
        <v>50</v>
      </c>
      <c r="H34" s="20" t="str">
        <f t="shared" si="5"/>
        <v>181</v>
      </c>
    </row>
    <row r="35" spans="2:8">
      <c r="B35" s="21"/>
      <c r="C35" s="20"/>
      <c r="D35" s="20"/>
      <c r="F35" s="21"/>
      <c r="G35" s="21"/>
      <c r="H35" s="20"/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0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2020-12-29T10:39:45Z</cp:lastPrinted>
  <dcterms:created xsi:type="dcterms:W3CDTF">1996-10-08T23:32:33Z</dcterms:created>
  <dcterms:modified xsi:type="dcterms:W3CDTF">2021-09-15T11:36:37Z</dcterms:modified>
</cp:coreProperties>
</file>