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9" i="18"/>
  <c r="G29"/>
  <c r="H29"/>
  <c r="B25"/>
  <c r="B26"/>
  <c r="F26" s="1"/>
  <c r="B27"/>
  <c r="B28"/>
  <c r="B29"/>
  <c r="F15"/>
  <c r="G15"/>
  <c r="H15"/>
  <c r="B15"/>
  <c r="H33" i="17"/>
  <c r="H32"/>
  <c r="G33"/>
  <c r="G32"/>
  <c r="H25"/>
  <c r="H26"/>
  <c r="H27"/>
  <c r="H28"/>
  <c r="H29"/>
  <c r="H24"/>
  <c r="F29"/>
  <c r="G25"/>
  <c r="G26"/>
  <c r="G27"/>
  <c r="G28"/>
  <c r="G29"/>
  <c r="G24"/>
  <c r="H13"/>
  <c r="H14"/>
  <c r="H15"/>
  <c r="H12"/>
  <c r="F15"/>
  <c r="G13"/>
  <c r="G14"/>
  <c r="G15"/>
  <c r="G12"/>
  <c r="G13" i="18"/>
  <c r="H13"/>
  <c r="G14"/>
  <c r="H14"/>
  <c r="F13" i="17"/>
  <c r="F14"/>
  <c r="H20" i="18"/>
  <c r="H24"/>
  <c r="H25"/>
  <c r="H26"/>
  <c r="H27"/>
  <c r="H28"/>
  <c r="H32"/>
  <c r="H33"/>
  <c r="H12"/>
  <c r="C7"/>
  <c r="G7" s="1"/>
  <c r="G7" i="17"/>
  <c r="G33" i="18"/>
  <c r="G32"/>
  <c r="G28"/>
  <c r="G27"/>
  <c r="G26"/>
  <c r="G25"/>
  <c r="G24"/>
  <c r="G20"/>
  <c r="G12"/>
  <c r="G20" i="17"/>
  <c r="B14" i="18"/>
  <c r="F14" s="1"/>
  <c r="B13"/>
  <c r="F13" s="1"/>
  <c r="B19"/>
  <c r="F19" s="1"/>
  <c r="B20"/>
  <c r="F20" s="1"/>
  <c r="B23"/>
  <c r="F23" s="1"/>
  <c r="B24"/>
  <c r="F24" s="1"/>
  <c r="F25"/>
  <c r="F27"/>
  <c r="F28"/>
  <c r="B31"/>
  <c r="F31" s="1"/>
  <c r="B32"/>
  <c r="F32" s="1"/>
  <c r="B33"/>
  <c r="F33" s="1"/>
  <c r="B12"/>
  <c r="F12" s="1"/>
  <c r="H20" i="17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<sst xmlns="http://schemas.openxmlformats.org/spreadsheetml/2006/main" count="94" uniqueCount="55">
  <si>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</si>
  <si>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</si>
  <si>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</si>
  <si>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</si>
  <si>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</si>
  <si>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</si>
  <si>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</si>
  <si>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</si>
  <si>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</si>
  <si>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</si>
  <si>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</si>
  <si>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</si>
  <si>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160</t>
  </si>
  <si>
    <t>30</t>
  </si>
  <si>
    <t>Калорийность блюд</t>
  </si>
  <si>
    <t>Хлеб пшеничный витамин.</t>
  </si>
  <si>
    <t>63</t>
  </si>
  <si>
    <t>102,85</t>
  </si>
  <si>
    <t>254</t>
  </si>
  <si>
    <t>211,67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</si>
  <si>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</si>
  <si>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</si>
  <si>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</si>
  <si>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маслом, повидлом</t>
  </si>
  <si>
    <t>5\10\30</t>
  </si>
  <si>
    <t>Чай с сахаром</t>
  </si>
  <si>
    <t>Пудинг из творога с яблоками и сгущ. молоком</t>
  </si>
  <si>
    <t>81,2</t>
  </si>
  <si>
    <t>62,5</t>
  </si>
  <si>
    <t>67,5</t>
  </si>
  <si>
    <t>Колбаски "Витаминные" (кура, морк)</t>
  </si>
  <si>
    <t>Капуста тушеная</t>
  </si>
  <si>
    <t>Компот  из  изюма</t>
  </si>
  <si>
    <t>Хлеб пшен./ржаной витаминиз.</t>
  </si>
  <si>
    <t>30/30</t>
  </si>
  <si>
    <t>Салат из свежих огурцов с луком репч.</t>
  </si>
  <si>
    <t>Суп картофельный с горохом и гренками</t>
  </si>
  <si>
    <t>35,3</t>
  </si>
  <si>
    <t>116,7</t>
  </si>
  <si>
    <t>189</t>
  </si>
  <si>
    <t>112,6</t>
  </si>
  <si>
    <t>109</t>
  </si>
  <si>
    <t>Ватрушка  со сметаной</t>
  </si>
  <si>
    <t>Кисло-молочный продукт</t>
  </si>
  <si>
    <t>212</t>
  </si>
  <si>
    <t>102,2</t>
  </si>
  <si>
    <t>100</t>
  </si>
  <si>
    <t>52,2</t>
  </si>
  <si>
    <t>21,18</t>
  </si>
  <si>
    <t>97,25</t>
  </si>
  <si>
    <t>60</t>
  </si>
  <si>
    <t>120</t>
  </si>
  <si>
    <t>90</t>
  </si>
  <si>
    <t>98,1</t>
  </si>
  <si>
    <t>65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</si>
</sst>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0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C13" sqref="C1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22</v>
      </c>
      <c r="F2" s="11"/>
      <c r="G2" s="11"/>
      <c r="H2" s="9" t="s">
        <v>22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44482</v>
      </c>
      <c r="D7" s="38"/>
      <c r="F7" s="4"/>
      <c r="G7" s="38">
        <f>C7</f>
        <v>44482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20</v>
      </c>
      <c r="D9" s="39" t="s">
        <v>14</v>
      </c>
      <c r="F9" s="34" t="s">
        <v>0</v>
      </c>
      <c r="G9" s="39" t="s">
        <v>20</v>
      </c>
      <c r="H9" s="39" t="s">
        <v>14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48" t="s">
        <v>26</v>
      </c>
      <c r="C12" s="49">
        <v>120</v>
      </c>
      <c r="D12" s="10" t="s">
        <v>18</v>
      </c>
      <c r="F12" s="5" t="str">
        <f>B12</f>
        <v>Пудинг из творога с яблоками и сгущ. молоком</v>
      </c>
      <c r="G12" s="51">
        <f>C12</f>
        <v>120</v>
      </c>
      <c r="H12" s="10" t="str">
        <f>D12</f>
        <v>254</v>
      </c>
    </row>
    <row r="13" spans="2:8">
      <c r="B13" s="48" t="s">
        <v>23</v>
      </c>
      <c r="C13" s="50" t="s">
        <v>24</v>
      </c>
      <c r="D13" s="10" t="s">
        <v>27</v>
      </c>
      <c r="F13" s="5" t="str">
        <f t="shared" ref="F13:F15" si="0">B13</f>
        <v>Бутерброд с маслом, повидлом</v>
      </c>
      <c r="G13" s="51" t="str">
        <f t="shared" ref="G13:G15" si="1">C13</f>
        <v>5\10\30</v>
      </c>
      <c r="H13" s="10" t="str">
        <f t="shared" ref="H13:H15" si="2">D13</f>
        <v>81,2</v>
      </c>
    </row>
    <row r="14" spans="2:8" ht="19.5" customHeight="1">
      <c r="B14" s="48" t="s">
        <v>25</v>
      </c>
      <c r="C14" s="49">
        <v>200</v>
      </c>
      <c r="D14" s="10" t="s">
        <v>28</v>
      </c>
      <c r="F14" s="5" t="str">
        <f t="shared" si="0"/>
        <v>Чай с сахаром</v>
      </c>
      <c r="G14" s="51">
        <f t="shared" si="1"/>
        <v>200</v>
      </c>
      <c r="H14" s="10" t="str">
        <f t="shared" si="2"/>
        <v>62,5</v>
      </c>
    </row>
    <row r="15" spans="2:8">
      <c r="B15" s="48" t="s">
        <v>15</v>
      </c>
      <c r="C15" s="49">
        <v>30</v>
      </c>
      <c r="D15" s="10" t="s">
        <v>29</v>
      </c>
      <c r="F15" s="5" t="str">
        <f t="shared" si="0"/>
        <v>Хлеб пшеничный витамин.</v>
      </c>
      <c r="G15" s="51">
        <f t="shared" si="1"/>
        <v>30</v>
      </c>
      <c r="H15" s="10" t="str">
        <f t="shared" si="2"/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3" si="3">B19</f>
        <v>Завтрак 2</v>
      </c>
      <c r="G19" s="10"/>
      <c r="H19" s="10"/>
    </row>
    <row r="20" spans="2:8">
      <c r="B20" s="5" t="s">
        <v>11</v>
      </c>
      <c r="C20" s="10" t="s">
        <v>9</v>
      </c>
      <c r="D20" s="10" t="s">
        <v>16</v>
      </c>
      <c r="F20" s="5" t="str">
        <f t="shared" si="3"/>
        <v>Сок фруктовый (разливной)</v>
      </c>
      <c r="G20" s="10" t="str">
        <f t="shared" ref="G20:H33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48" t="s">
        <v>35</v>
      </c>
      <c r="C24" s="49">
        <v>50</v>
      </c>
      <c r="D24" s="10" t="s">
        <v>37</v>
      </c>
      <c r="F24" s="30" t="str">
        <f t="shared" si="3"/>
        <v>Салат из свежих огурцов с луком репч.</v>
      </c>
      <c r="G24" s="51">
        <f>C24</f>
        <v>50</v>
      </c>
      <c r="H24" s="10" t="str">
        <f>D24</f>
        <v>35,3</v>
      </c>
    </row>
    <row r="25" spans="2:8">
      <c r="B25" s="48" t="s">
        <v>36</v>
      </c>
      <c r="C25" s="49">
        <v>180</v>
      </c>
      <c r="D25" s="10" t="s">
        <v>38</v>
      </c>
      <c r="F25" s="5" t="str">
        <f t="shared" si="3"/>
        <v>Суп картофельный с горохом и гренками</v>
      </c>
      <c r="G25" s="51">
        <f t="shared" ref="G25:G29" si="5">C25</f>
        <v>180</v>
      </c>
      <c r="H25" s="10" t="str">
        <f t="shared" ref="H25:H29" si="6">D25</f>
        <v>116,7</v>
      </c>
    </row>
    <row r="26" spans="2:8">
      <c r="B26" s="48" t="s">
        <v>30</v>
      </c>
      <c r="C26" s="49">
        <v>70</v>
      </c>
      <c r="D26" s="10" t="s">
        <v>39</v>
      </c>
      <c r="F26" s="5" t="str">
        <f t="shared" si="3"/>
        <v>Колбаски "Витаминные" (кура, морк)</v>
      </c>
      <c r="G26" s="51">
        <f t="shared" si="5"/>
        <v>70</v>
      </c>
      <c r="H26" s="10" t="str">
        <f t="shared" si="6"/>
        <v>189</v>
      </c>
    </row>
    <row r="27" spans="2:8">
      <c r="B27" s="48" t="s">
        <v>31</v>
      </c>
      <c r="C27" s="49">
        <v>150</v>
      </c>
      <c r="D27" s="10" t="s">
        <v>40</v>
      </c>
      <c r="F27" s="5" t="str">
        <f t="shared" si="3"/>
        <v>Капуста тушеная</v>
      </c>
      <c r="G27" s="51">
        <f t="shared" si="5"/>
        <v>150</v>
      </c>
      <c r="H27" s="10" t="str">
        <f t="shared" si="6"/>
        <v>112,6</v>
      </c>
    </row>
    <row r="28" spans="2:8">
      <c r="B28" s="48" t="s">
        <v>32</v>
      </c>
      <c r="C28" s="49">
        <v>200</v>
      </c>
      <c r="D28" s="10" t="s">
        <v>41</v>
      </c>
      <c r="F28" s="5" t="str">
        <f t="shared" si="3"/>
        <v>Компот  из  изюма</v>
      </c>
      <c r="G28" s="51">
        <f t="shared" si="5"/>
        <v>200</v>
      </c>
      <c r="H28" s="10" t="str">
        <f t="shared" si="6"/>
        <v>109</v>
      </c>
    </row>
    <row r="29" spans="2:8">
      <c r="B29" s="48" t="s">
        <v>33</v>
      </c>
      <c r="C29" s="49" t="s">
        <v>34</v>
      </c>
      <c r="D29" s="10" t="s">
        <v>17</v>
      </c>
      <c r="F29" s="5" t="str">
        <f t="shared" si="3"/>
        <v>Хлеб пшен./ржаной витаминиз.</v>
      </c>
      <c r="G29" s="51" t="str">
        <f t="shared" si="5"/>
        <v>30/30</v>
      </c>
      <c r="H29" s="10" t="str">
        <f t="shared" si="6"/>
        <v>102,85</v>
      </c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3"/>
        <v>Полдник</v>
      </c>
      <c r="G31" s="10"/>
      <c r="H31" s="10"/>
    </row>
    <row r="32" spans="2:8">
      <c r="B32" s="48" t="s">
        <v>42</v>
      </c>
      <c r="C32" s="49">
        <v>65</v>
      </c>
      <c r="D32" s="10" t="s">
        <v>44</v>
      </c>
      <c r="F32" s="5" t="str">
        <f t="shared" si="3"/>
        <v>Ватрушка  со сметаной</v>
      </c>
      <c r="G32" s="51">
        <f>C32</f>
        <v>65</v>
      </c>
      <c r="H32" s="10" t="str">
        <f>D32</f>
        <v>212</v>
      </c>
    </row>
    <row r="33" spans="2:8">
      <c r="B33" s="48" t="s">
        <v>43</v>
      </c>
      <c r="C33" s="49">
        <v>200</v>
      </c>
      <c r="D33" s="10" t="s">
        <v>45</v>
      </c>
      <c r="F33" s="5" t="str">
        <f t="shared" si="3"/>
        <v>Кисло-молочный продукт</v>
      </c>
      <c r="G33" s="51">
        <f>C33</f>
        <v>200</v>
      </c>
      <c r="H33" s="10" t="str">
        <f>D33</f>
        <v>102,2</v>
      </c>
    </row>
    <row r="34" spans="2:8">
      <c r="B34" s="5"/>
      <c r="C34" s="5"/>
      <c r="D34" s="10"/>
      <c r="F34" s="5"/>
      <c r="G34" s="10"/>
      <c r="H34" s="10"/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  <c r="F39" s="2"/>
      <c r="G39" s="2"/>
      <c r="H39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34" sqref="D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22</v>
      </c>
      <c r="F2" s="17"/>
      <c r="G2" s="17"/>
      <c r="H2" s="9" t="s">
        <v>22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44482</v>
      </c>
      <c r="D7" s="45"/>
      <c r="F7" s="24"/>
      <c r="G7" s="45">
        <f>C7</f>
        <v>44482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9" t="s">
        <v>21</v>
      </c>
      <c r="D9" s="46" t="s">
        <v>14</v>
      </c>
      <c r="F9" s="41" t="s">
        <v>0</v>
      </c>
      <c r="G9" s="39" t="s">
        <v>21</v>
      </c>
      <c r="H9" s="46" t="s">
        <v>14</v>
      </c>
    </row>
    <row r="10" spans="2:8" ht="37.5" customHeight="1">
      <c r="B10" s="42"/>
      <c r="C10" s="40"/>
      <c r="D10" s="47"/>
      <c r="F10" s="42"/>
      <c r="G10" s="40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Пудинг из творога с яблоками и сгущ. молоком</v>
      </c>
      <c r="C12" s="20" t="s">
        <v>46</v>
      </c>
      <c r="D12" s="20" t="s">
        <v>19</v>
      </c>
      <c r="F12" s="21" t="str">
        <f>B12</f>
        <v>Пудинг из творога с яблоками и сгущ. молоком</v>
      </c>
      <c r="G12" s="20" t="str">
        <f>C12</f>
        <v>100</v>
      </c>
      <c r="H12" s="20" t="str">
        <f>D12</f>
        <v>211,67</v>
      </c>
    </row>
    <row r="13" spans="2:8">
      <c r="B13" s="21" t="str">
        <f>сад!B13</f>
        <v>Бутерброд с маслом, повидлом</v>
      </c>
      <c r="C13" s="50" t="s">
        <v>24</v>
      </c>
      <c r="D13" s="20" t="s">
        <v>27</v>
      </c>
      <c r="F13" s="21" t="str">
        <f t="shared" ref="F13:F14" si="0">B13</f>
        <v>Бутерброд с маслом, повидлом</v>
      </c>
      <c r="G13" s="20" t="str">
        <f t="shared" ref="G13:G14" si="1">C13</f>
        <v>5\10\30</v>
      </c>
      <c r="H13" s="20" t="str">
        <f t="shared" ref="H13:H14" si="2">D13</f>
        <v>81,2</v>
      </c>
    </row>
    <row r="14" spans="2:8">
      <c r="B14" s="21" t="str">
        <f>сад!B14</f>
        <v>Чай с сахаром</v>
      </c>
      <c r="C14" s="20" t="s">
        <v>10</v>
      </c>
      <c r="D14" s="20" t="s">
        <v>47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2"/>
        <v>52,2</v>
      </c>
    </row>
    <row r="15" spans="2:8">
      <c r="B15" s="21" t="str">
        <f>сад!B15</f>
        <v>Хлеб пшеничный витамин.</v>
      </c>
      <c r="C15" s="20" t="s">
        <v>13</v>
      </c>
      <c r="D15" s="20" t="s">
        <v>29</v>
      </c>
      <c r="F15" s="21" t="str">
        <f t="shared" ref="F15" si="3">B15</f>
        <v>Хлеб пшеничный витамин.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3" si="6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16</v>
      </c>
      <c r="F20" s="21" t="str">
        <f t="shared" si="6"/>
        <v>Сок фруктовый (разливной)</v>
      </c>
      <c r="G20" s="20" t="str">
        <f t="shared" ref="G20:G33" si="7">C20</f>
        <v>150</v>
      </c>
      <c r="H20" s="20" t="str">
        <f t="shared" ref="H20:H33" si="8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33" t="str">
        <f>сад!B24</f>
        <v>Салат из свежих огурцов с луком репч.</v>
      </c>
      <c r="C24" s="20" t="s">
        <v>13</v>
      </c>
      <c r="D24" s="20" t="s">
        <v>48</v>
      </c>
      <c r="F24" s="32" t="str">
        <f t="shared" si="6"/>
        <v>Салат из свежих огурцов с луком репч.</v>
      </c>
      <c r="G24" s="20" t="str">
        <f t="shared" si="7"/>
        <v>30</v>
      </c>
      <c r="H24" s="20" t="str">
        <f t="shared" si="8"/>
        <v>21,18</v>
      </c>
    </row>
    <row r="25" spans="2:8">
      <c r="B25" s="33" t="str">
        <f>сад!B25</f>
        <v>Суп картофельный с горохом и гренками</v>
      </c>
      <c r="C25" s="20" t="s">
        <v>9</v>
      </c>
      <c r="D25" s="10" t="s">
        <v>49</v>
      </c>
      <c r="F25" s="21" t="str">
        <f t="shared" si="6"/>
        <v>Суп картофельный с горохом и гренками</v>
      </c>
      <c r="G25" s="20" t="str">
        <f t="shared" si="7"/>
        <v>150</v>
      </c>
      <c r="H25" s="20" t="str">
        <f t="shared" si="8"/>
        <v>97,25</v>
      </c>
    </row>
    <row r="26" spans="2:8">
      <c r="B26" s="33" t="str">
        <f>сад!B26</f>
        <v>Колбаски "Витаминные" (кура, морк)</v>
      </c>
      <c r="C26" s="20" t="s">
        <v>50</v>
      </c>
      <c r="D26" s="20" t="s">
        <v>12</v>
      </c>
      <c r="F26" s="21" t="str">
        <f t="shared" si="6"/>
        <v>Колбаски "Витаминные" (кура, морк)</v>
      </c>
      <c r="G26" s="20" t="str">
        <f t="shared" si="7"/>
        <v>60</v>
      </c>
      <c r="H26" s="20" t="str">
        <f t="shared" si="8"/>
        <v>160</v>
      </c>
    </row>
    <row r="27" spans="2:8">
      <c r="B27" s="33" t="str">
        <f>сад!B27</f>
        <v>Капуста тушеная</v>
      </c>
      <c r="C27" s="20" t="s">
        <v>51</v>
      </c>
      <c r="D27" s="20" t="s">
        <v>52</v>
      </c>
      <c r="F27" s="21" t="str">
        <f t="shared" si="6"/>
        <v>Капуста тушеная</v>
      </c>
      <c r="G27" s="20" t="str">
        <f t="shared" si="7"/>
        <v>120</v>
      </c>
      <c r="H27" s="20" t="str">
        <f t="shared" si="8"/>
        <v>90</v>
      </c>
    </row>
    <row r="28" spans="2:8">
      <c r="B28" s="33" t="str">
        <f>сад!B28</f>
        <v>Компот  из  изюма</v>
      </c>
      <c r="C28" s="20" t="s">
        <v>10</v>
      </c>
      <c r="D28" s="20" t="s">
        <v>53</v>
      </c>
      <c r="F28" s="21" t="str">
        <f t="shared" si="6"/>
        <v>Компот  из  изюма</v>
      </c>
      <c r="G28" s="20" t="str">
        <f t="shared" si="7"/>
        <v>180</v>
      </c>
      <c r="H28" s="20" t="str">
        <f t="shared" si="8"/>
        <v>98,1</v>
      </c>
    </row>
    <row r="29" spans="2:8">
      <c r="B29" s="33" t="str">
        <f>сад!B29</f>
        <v>Хлеб пшен./ржаной витаминиз.</v>
      </c>
      <c r="C29" s="20" t="s">
        <v>34</v>
      </c>
      <c r="D29" s="20" t="s">
        <v>17</v>
      </c>
      <c r="F29" s="21" t="str">
        <f t="shared" ref="F29" si="9">B29</f>
        <v>Хлеб пшен./ржаной витаминиз.</v>
      </c>
      <c r="G29" s="20" t="str">
        <f t="shared" ref="G29" si="10">C29</f>
        <v>30/30</v>
      </c>
      <c r="H29" s="20" t="str">
        <f t="shared" ref="H29" si="11">D29</f>
        <v>102,85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6"/>
        <v>Полдник</v>
      </c>
      <c r="G31" s="20"/>
      <c r="H31" s="20"/>
    </row>
    <row r="32" spans="2:8">
      <c r="B32" s="21" t="str">
        <f>сад!B32</f>
        <v>Ватрушка  со сметаной</v>
      </c>
      <c r="C32" s="20" t="s">
        <v>54</v>
      </c>
      <c r="D32" s="31" t="s">
        <v>44</v>
      </c>
      <c r="F32" s="21" t="str">
        <f t="shared" si="6"/>
        <v>Ватрушка  со сметаной</v>
      </c>
      <c r="G32" s="20" t="str">
        <f t="shared" si="7"/>
        <v>65</v>
      </c>
      <c r="H32" s="20" t="str">
        <f t="shared" si="8"/>
        <v>212</v>
      </c>
    </row>
    <row r="33" spans="2:8">
      <c r="B33" s="21" t="str">
        <f>сад!B33</f>
        <v>Кисло-молочный продукт</v>
      </c>
      <c r="C33" s="20" t="s">
        <v>10</v>
      </c>
      <c r="D33" s="31" t="s">
        <v>52</v>
      </c>
      <c r="F33" s="21" t="str">
        <f t="shared" si="6"/>
        <v>Кисло-молочный продукт</v>
      </c>
      <c r="G33" s="20" t="str">
        <f t="shared" si="7"/>
        <v>180</v>
      </c>
      <c r="H33" s="20" t="str">
        <f t="shared" si="8"/>
        <v>90</v>
      </c>
    </row>
    <row r="34" spans="2:8">
      <c r="B34" s="21"/>
      <c r="C34" s="21"/>
      <c r="D34" s="20"/>
      <c r="F34" s="21"/>
      <c r="G34" s="21"/>
      <c r="H34" s="20"/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2021-10-07T04:41:49Z</dcterms:modified>
</cp:coreProperties>
</file>